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480" windowHeight="10830" activeTab="0"/>
  </bookViews>
  <sheets>
    <sheet name="body" sheetId="1" r:id="rId1"/>
  </sheets>
  <definedNames/>
  <calcPr fullCalcOnLoad="1"/>
</workbook>
</file>

<file path=xl/sharedStrings.xml><?xml version="1.0" encoding="utf-8"?>
<sst xmlns="http://schemas.openxmlformats.org/spreadsheetml/2006/main" count="388" uniqueCount="243">
  <si>
    <t>Zápočtová písomka</t>
  </si>
  <si>
    <t>Písomná skúška</t>
  </si>
  <si>
    <t xml:space="preserve">spolu </t>
  </si>
  <si>
    <t>%</t>
  </si>
  <si>
    <t>skupina</t>
  </si>
  <si>
    <t>spolu</t>
  </si>
  <si>
    <t>%</t>
  </si>
  <si>
    <t>skupina</t>
  </si>
  <si>
    <t>Známka</t>
  </si>
  <si>
    <t xml:space="preserve">2. IN </t>
  </si>
  <si>
    <t xml:space="preserve">Baran Peter </t>
  </si>
  <si>
    <t>B</t>
  </si>
  <si>
    <t xml:space="preserve">2. IN </t>
  </si>
  <si>
    <t xml:space="preserve">Berta Radovan </t>
  </si>
  <si>
    <t>A</t>
  </si>
  <si>
    <t>71A</t>
  </si>
  <si>
    <t xml:space="preserve">2. IN </t>
  </si>
  <si>
    <t xml:space="preserve">Bolemant Peter </t>
  </si>
  <si>
    <t>A</t>
  </si>
  <si>
    <t xml:space="preserve">2. IN </t>
  </si>
  <si>
    <t xml:space="preserve">Borga Michal </t>
  </si>
  <si>
    <t>B</t>
  </si>
  <si>
    <t xml:space="preserve">2. IN </t>
  </si>
  <si>
    <t xml:space="preserve">Božeková Miroslava </t>
  </si>
  <si>
    <t>B</t>
  </si>
  <si>
    <t xml:space="preserve">2. IN </t>
  </si>
  <si>
    <t xml:space="preserve">Buchta Daniel </t>
  </si>
  <si>
    <t>B</t>
  </si>
  <si>
    <t xml:space="preserve">3. bIN </t>
  </si>
  <si>
    <t xml:space="preserve">Bujnovský Marek </t>
  </si>
  <si>
    <t>B</t>
  </si>
  <si>
    <t xml:space="preserve">2. IN </t>
  </si>
  <si>
    <t xml:space="preserve">Čertický Michal </t>
  </si>
  <si>
    <t xml:space="preserve">1. INF </t>
  </si>
  <si>
    <t xml:space="preserve">Červenak Tatjana </t>
  </si>
  <si>
    <t xml:space="preserve">1. INF </t>
  </si>
  <si>
    <t xml:space="preserve">Dobiš Štefan </t>
  </si>
  <si>
    <t xml:space="preserve">2. IN </t>
  </si>
  <si>
    <t xml:space="preserve">Dudek Marián </t>
  </si>
  <si>
    <t>A</t>
  </si>
  <si>
    <t xml:space="preserve">2. bIN </t>
  </si>
  <si>
    <t xml:space="preserve">Durec Martin </t>
  </si>
  <si>
    <t xml:space="preserve">2. IN </t>
  </si>
  <si>
    <t xml:space="preserve">Durkaj Róbert </t>
  </si>
  <si>
    <t>B</t>
  </si>
  <si>
    <t xml:space="preserve">3. bIN </t>
  </si>
  <si>
    <t xml:space="preserve">Fila Matúš </t>
  </si>
  <si>
    <t xml:space="preserve">3. bIN </t>
  </si>
  <si>
    <t xml:space="preserve">Gallus Martin </t>
  </si>
  <si>
    <t xml:space="preserve">2. IN </t>
  </si>
  <si>
    <t xml:space="preserve">Haj Ali Serdar </t>
  </si>
  <si>
    <t xml:space="preserve">1. INF </t>
  </si>
  <si>
    <t xml:space="preserve">Havlíček Peter </t>
  </si>
  <si>
    <t>A</t>
  </si>
  <si>
    <t xml:space="preserve">1. INF </t>
  </si>
  <si>
    <t xml:space="preserve">Herceg Erik </t>
  </si>
  <si>
    <t>A</t>
  </si>
  <si>
    <t xml:space="preserve">2. IN </t>
  </si>
  <si>
    <t xml:space="preserve">Heriban Michal </t>
  </si>
  <si>
    <t>B</t>
  </si>
  <si>
    <t xml:space="preserve">2. IN </t>
  </si>
  <si>
    <t xml:space="preserve">Horný Andrej </t>
  </si>
  <si>
    <t>A</t>
  </si>
  <si>
    <t xml:space="preserve">2. IN </t>
  </si>
  <si>
    <t xml:space="preserve">Hučko Michal </t>
  </si>
  <si>
    <t>A</t>
  </si>
  <si>
    <t xml:space="preserve">2. IN </t>
  </si>
  <si>
    <t xml:space="preserve">Jágrik Adrián </t>
  </si>
  <si>
    <t>A</t>
  </si>
  <si>
    <t xml:space="preserve">2. IN </t>
  </si>
  <si>
    <t xml:space="preserve">Ješko Adam </t>
  </si>
  <si>
    <t>B</t>
  </si>
  <si>
    <t xml:space="preserve">3. IN </t>
  </si>
  <si>
    <t xml:space="preserve">Kabát Peter </t>
  </si>
  <si>
    <t>B</t>
  </si>
  <si>
    <t>P</t>
  </si>
  <si>
    <t xml:space="preserve">2. IN </t>
  </si>
  <si>
    <t xml:space="preserve">Keszeg Róbert </t>
  </si>
  <si>
    <t>A</t>
  </si>
  <si>
    <t xml:space="preserve">2. IN </t>
  </si>
  <si>
    <t>A</t>
  </si>
  <si>
    <t xml:space="preserve">2. IN </t>
  </si>
  <si>
    <t xml:space="preserve">Koiš Viliam </t>
  </si>
  <si>
    <t>A</t>
  </si>
  <si>
    <t>71A</t>
  </si>
  <si>
    <t xml:space="preserve">2. IN </t>
  </si>
  <si>
    <t xml:space="preserve">Kollárik Ján </t>
  </si>
  <si>
    <t>A</t>
  </si>
  <si>
    <t xml:space="preserve">2. IN </t>
  </si>
  <si>
    <t xml:space="preserve">Konečný Štefan </t>
  </si>
  <si>
    <t>B</t>
  </si>
  <si>
    <t>71A</t>
  </si>
  <si>
    <t xml:space="preserve">2. IN </t>
  </si>
  <si>
    <t xml:space="preserve">Kotrbčík Michal </t>
  </si>
  <si>
    <t>A</t>
  </si>
  <si>
    <t xml:space="preserve">2. IN </t>
  </si>
  <si>
    <t xml:space="preserve">Kovalčík Matej </t>
  </si>
  <si>
    <t>A</t>
  </si>
  <si>
    <t xml:space="preserve">2. IN </t>
  </si>
  <si>
    <t xml:space="preserve">Kravjar Matej </t>
  </si>
  <si>
    <t>A</t>
  </si>
  <si>
    <t xml:space="preserve">2. IN </t>
  </si>
  <si>
    <t xml:space="preserve">Krchňavý Jakub </t>
  </si>
  <si>
    <t>B</t>
  </si>
  <si>
    <t>71B</t>
  </si>
  <si>
    <t xml:space="preserve">2. IN </t>
  </si>
  <si>
    <t xml:space="preserve">Kuchárek Marcel </t>
  </si>
  <si>
    <t>B</t>
  </si>
  <si>
    <t xml:space="preserve">2. IN </t>
  </si>
  <si>
    <t xml:space="preserve">Kvasnica Tomáš </t>
  </si>
  <si>
    <t>A</t>
  </si>
  <si>
    <t xml:space="preserve">2. IN </t>
  </si>
  <si>
    <t xml:space="preserve">Leitman Milan </t>
  </si>
  <si>
    <t>A</t>
  </si>
  <si>
    <t xml:space="preserve">2. IN </t>
  </si>
  <si>
    <t xml:space="preserve">Lipková Juliana </t>
  </si>
  <si>
    <t>A</t>
  </si>
  <si>
    <t>71A</t>
  </si>
  <si>
    <t xml:space="preserve">2. IN </t>
  </si>
  <si>
    <t xml:space="preserve">Macko Martin </t>
  </si>
  <si>
    <t>B</t>
  </si>
  <si>
    <t xml:space="preserve">2. IN </t>
  </si>
  <si>
    <t xml:space="preserve">Machovič Michal </t>
  </si>
  <si>
    <t>A</t>
  </si>
  <si>
    <t xml:space="preserve">1. INF </t>
  </si>
  <si>
    <t xml:space="preserve">Máliš Vladimír </t>
  </si>
  <si>
    <t xml:space="preserve">2. IN </t>
  </si>
  <si>
    <t xml:space="preserve">Malovič Tomáš </t>
  </si>
  <si>
    <t>B</t>
  </si>
  <si>
    <t xml:space="preserve">2. IN </t>
  </si>
  <si>
    <t xml:space="preserve">Marek Pavol </t>
  </si>
  <si>
    <t>A</t>
  </si>
  <si>
    <t xml:space="preserve">1. INF </t>
  </si>
  <si>
    <t xml:space="preserve">Marko Pavol </t>
  </si>
  <si>
    <t xml:space="preserve">3. IN </t>
  </si>
  <si>
    <t xml:space="preserve">Medlen Lukáš </t>
  </si>
  <si>
    <t xml:space="preserve">2. IN </t>
  </si>
  <si>
    <t xml:space="preserve">Mihálik Andrej </t>
  </si>
  <si>
    <t>A</t>
  </si>
  <si>
    <t xml:space="preserve">3. IN </t>
  </si>
  <si>
    <t xml:space="preserve">Michalec Tomáš </t>
  </si>
  <si>
    <t>B</t>
  </si>
  <si>
    <t xml:space="preserve">4. IN </t>
  </si>
  <si>
    <t xml:space="preserve">Mojík Juraj </t>
  </si>
  <si>
    <t>A</t>
  </si>
  <si>
    <t xml:space="preserve">2. IN </t>
  </si>
  <si>
    <t xml:space="preserve">Orolín Peter </t>
  </si>
  <si>
    <t>A</t>
  </si>
  <si>
    <t xml:space="preserve">1. INF </t>
  </si>
  <si>
    <t xml:space="preserve">Osuský Augustín </t>
  </si>
  <si>
    <t xml:space="preserve">2. IN </t>
  </si>
  <si>
    <t xml:space="preserve">Pastva Martin </t>
  </si>
  <si>
    <t>B</t>
  </si>
  <si>
    <t>71B</t>
  </si>
  <si>
    <t xml:space="preserve">2. IN </t>
  </si>
  <si>
    <t xml:space="preserve">Piják Martin </t>
  </si>
  <si>
    <t>B</t>
  </si>
  <si>
    <t xml:space="preserve">2. IN </t>
  </si>
  <si>
    <t xml:space="preserve">Reguli Ján </t>
  </si>
  <si>
    <t>A</t>
  </si>
  <si>
    <t xml:space="preserve">3. IN </t>
  </si>
  <si>
    <t xml:space="preserve">Repiský Vladimír </t>
  </si>
  <si>
    <t>B</t>
  </si>
  <si>
    <t>71A</t>
  </si>
  <si>
    <t xml:space="preserve">3. IN </t>
  </si>
  <si>
    <t xml:space="preserve">Revay Marián </t>
  </si>
  <si>
    <t>A</t>
  </si>
  <si>
    <t xml:space="preserve">2. IN </t>
  </si>
  <si>
    <t xml:space="preserve">Rjaško Michal </t>
  </si>
  <si>
    <t>B</t>
  </si>
  <si>
    <t xml:space="preserve">1. INF </t>
  </si>
  <si>
    <t xml:space="preserve">Roško Martin </t>
  </si>
  <si>
    <t>B</t>
  </si>
  <si>
    <t xml:space="preserve">1. INF </t>
  </si>
  <si>
    <t xml:space="preserve">Sagan Marek </t>
  </si>
  <si>
    <t xml:space="preserve">2. IN </t>
  </si>
  <si>
    <t xml:space="preserve">Sako Tomáš </t>
  </si>
  <si>
    <t>B</t>
  </si>
  <si>
    <t xml:space="preserve">2. IN </t>
  </si>
  <si>
    <t xml:space="preserve">Satúryová Monika </t>
  </si>
  <si>
    <t xml:space="preserve">2. IN </t>
  </si>
  <si>
    <t xml:space="preserve">Sirný Tomáš </t>
  </si>
  <si>
    <t>B</t>
  </si>
  <si>
    <t xml:space="preserve">2. IN </t>
  </si>
  <si>
    <t xml:space="preserve">Sládek Marián </t>
  </si>
  <si>
    <t>B</t>
  </si>
  <si>
    <t>71B</t>
  </si>
  <si>
    <t xml:space="preserve">2. IN </t>
  </si>
  <si>
    <t xml:space="preserve">Sloboda Juraj </t>
  </si>
  <si>
    <t>B</t>
  </si>
  <si>
    <t xml:space="preserve">2. IN </t>
  </si>
  <si>
    <t xml:space="preserve">Šimo Vladimír </t>
  </si>
  <si>
    <t xml:space="preserve">2. bIN </t>
  </si>
  <si>
    <t xml:space="preserve">Škorvaga Adam </t>
  </si>
  <si>
    <t>B</t>
  </si>
  <si>
    <t xml:space="preserve">2. IN </t>
  </si>
  <si>
    <t xml:space="preserve">Todorov Savel </t>
  </si>
  <si>
    <t xml:space="preserve">2. IN </t>
  </si>
  <si>
    <t>A</t>
  </si>
  <si>
    <t xml:space="preserve">Topor </t>
  </si>
  <si>
    <t>A</t>
  </si>
  <si>
    <t xml:space="preserve">3. IN </t>
  </si>
  <si>
    <t xml:space="preserve">Vančo Daniel </t>
  </si>
  <si>
    <t xml:space="preserve">2. IN </t>
  </si>
  <si>
    <t xml:space="preserve">Vaško Martin </t>
  </si>
  <si>
    <t>B</t>
  </si>
  <si>
    <t xml:space="preserve">2. IN </t>
  </si>
  <si>
    <t xml:space="preserve">Vavrovič Martin </t>
  </si>
  <si>
    <t>A</t>
  </si>
  <si>
    <t xml:space="preserve">2. IN </t>
  </si>
  <si>
    <t xml:space="preserve">Vilkolák Boris </t>
  </si>
  <si>
    <t xml:space="preserve">2. IN </t>
  </si>
  <si>
    <t xml:space="preserve">Zachar Tomáš </t>
  </si>
  <si>
    <t xml:space="preserve">2. IN </t>
  </si>
  <si>
    <t xml:space="preserve">Zajíček Štefan </t>
  </si>
  <si>
    <t>B</t>
  </si>
  <si>
    <t xml:space="preserve">2. IN </t>
  </si>
  <si>
    <t xml:space="preserve">Zibolen Mirko </t>
  </si>
  <si>
    <t>B</t>
  </si>
  <si>
    <t xml:space="preserve">2. IN </t>
  </si>
  <si>
    <t xml:space="preserve">Zigo Filip </t>
  </si>
  <si>
    <t>A</t>
  </si>
  <si>
    <t xml:space="preserve">2. IN </t>
  </si>
  <si>
    <t xml:space="preserve">Zíka Martin </t>
  </si>
  <si>
    <t>A</t>
  </si>
  <si>
    <t>SPOLU</t>
  </si>
  <si>
    <t>141B</t>
  </si>
  <si>
    <t>141A</t>
  </si>
  <si>
    <t xml:space="preserve">Tomeček Vladimír </t>
  </si>
  <si>
    <t xml:space="preserve">Kohutovič Anton </t>
  </si>
  <si>
    <t>241A</t>
  </si>
  <si>
    <t>241B</t>
  </si>
  <si>
    <t>opravný</t>
  </si>
  <si>
    <t>311A</t>
  </si>
  <si>
    <t>311B</t>
  </si>
  <si>
    <t>42A</t>
  </si>
  <si>
    <t>42B</t>
  </si>
  <si>
    <t>Priemer</t>
  </si>
  <si>
    <t>102B</t>
  </si>
  <si>
    <t>2.opravný</t>
  </si>
  <si>
    <t>102A</t>
  </si>
  <si>
    <t>183B</t>
  </si>
  <si>
    <t>183A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</si>
</sst>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.0%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20" applyNumberForma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0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workbookViewId="0" topLeftCell="A1">
      <pane xSplit="2" ySplit="3" topLeftCell="C4" activePane="bottomRight" state="frozen"/>
      <selection pane="topLeft" activeCell="R4" sqref="R4"/>
      <selection pane="topRight" activeCell="R4" sqref="R4"/>
      <selection pane="bottomLeft" activeCell="R4" sqref="R4"/>
      <selection pane="bottomRight" activeCell="C88" sqref="C88"/>
    </sheetView>
  </sheetViews>
  <sheetFormatPr defaultColWidth="9.140625" defaultRowHeight="12.75"/>
  <cols>
    <col min="1" max="1" width="9.00390625" style="0" customWidth="1"/>
    <col min="2" max="2" width="21.57421875" style="1" customWidth="1"/>
    <col min="3" max="3" width="6.421875" style="1" customWidth="1"/>
    <col min="4" max="4" width="4.8515625" style="1" customWidth="1"/>
    <col min="5" max="5" width="6.7109375" style="1" customWidth="1"/>
    <col min="6" max="6" width="5.8515625" style="1" customWidth="1"/>
    <col min="7" max="7" width="8.7109375" style="1" customWidth="1"/>
    <col min="8" max="8" width="8.57421875" style="1" customWidth="1"/>
    <col min="9" max="9" width="6.421875" style="1" customWidth="1"/>
    <col min="10" max="10" width="7.140625" style="1" customWidth="1"/>
    <col min="11" max="11" width="7.8515625" style="1" customWidth="1"/>
    <col min="12" max="12" width="8.421875" style="1" customWidth="1"/>
    <col min="13" max="13" width="7.421875" style="1" customWidth="1"/>
    <col min="14" max="14" width="7.7109375" style="1" customWidth="1"/>
    <col min="15" max="15" width="7.57421875" style="1" customWidth="1"/>
    <col min="16" max="16" width="7.7109375" style="1" customWidth="1"/>
    <col min="17" max="18" width="8.00390625" style="1" customWidth="1"/>
    <col min="19" max="19" width="9.00390625" style="15" customWidth="1"/>
    <col min="20" max="16384" width="9.00390625" style="0" customWidth="1"/>
  </cols>
  <sheetData>
    <row r="1" spans="3:19" s="2" customFormat="1" ht="11.25" customHeight="1">
      <c r="C1" s="27" t="s">
        <v>0</v>
      </c>
      <c r="D1" s="27"/>
      <c r="E1" s="27"/>
      <c r="F1" s="27"/>
      <c r="G1" s="27"/>
      <c r="H1" s="27"/>
      <c r="I1" s="27"/>
      <c r="J1" s="28" t="s">
        <v>1</v>
      </c>
      <c r="K1" s="29"/>
      <c r="L1" s="29"/>
      <c r="M1" s="29"/>
      <c r="N1" s="29"/>
      <c r="O1" s="29"/>
      <c r="P1" s="29"/>
      <c r="Q1" s="4"/>
      <c r="S1" s="14"/>
    </row>
    <row r="2" spans="3:19" s="2" customFormat="1" ht="11.25" customHeight="1">
      <c r="C2" s="2">
        <v>1</v>
      </c>
      <c r="D2" s="2">
        <v>2</v>
      </c>
      <c r="E2" s="2">
        <v>3</v>
      </c>
      <c r="F2" s="2">
        <v>4</v>
      </c>
      <c r="G2" s="2" t="s">
        <v>2</v>
      </c>
      <c r="H2" s="2" t="s">
        <v>3</v>
      </c>
      <c r="I2" s="4" t="s">
        <v>4</v>
      </c>
      <c r="J2" s="3">
        <v>1</v>
      </c>
      <c r="K2" s="2">
        <v>2</v>
      </c>
      <c r="L2" s="2">
        <v>3</v>
      </c>
      <c r="M2" s="2">
        <v>4</v>
      </c>
      <c r="N2" s="2">
        <v>5</v>
      </c>
      <c r="O2" s="2" t="s">
        <v>5</v>
      </c>
      <c r="P2" s="2" t="s">
        <v>6</v>
      </c>
      <c r="Q2" s="4" t="s">
        <v>7</v>
      </c>
      <c r="R2" s="11" t="s">
        <v>225</v>
      </c>
      <c r="S2" s="14" t="s">
        <v>8</v>
      </c>
    </row>
    <row r="3" spans="3:17" ht="12.75">
      <c r="C3" s="1">
        <v>12</v>
      </c>
      <c r="D3" s="1">
        <v>4</v>
      </c>
      <c r="E3" s="1">
        <v>8</v>
      </c>
      <c r="F3" s="1">
        <v>15</v>
      </c>
      <c r="I3" s="5"/>
      <c r="J3" s="6">
        <v>20</v>
      </c>
      <c r="K3" s="1">
        <v>10</v>
      </c>
      <c r="L3" s="1">
        <v>10</v>
      </c>
      <c r="M3" s="1">
        <v>10</v>
      </c>
      <c r="N3" s="1">
        <v>10</v>
      </c>
      <c r="Q3" s="5"/>
    </row>
    <row r="4" spans="1:19" ht="12.75">
      <c r="A4" s="1" t="s">
        <v>9</v>
      </c>
      <c r="B4" s="1" t="s">
        <v>10</v>
      </c>
      <c r="C4" s="1">
        <v>6</v>
      </c>
      <c r="D4" s="1">
        <v>1</v>
      </c>
      <c r="E4" s="1">
        <v>6</v>
      </c>
      <c r="F4" s="1">
        <v>10</v>
      </c>
      <c r="G4" s="1">
        <v>23</v>
      </c>
      <c r="H4" s="7">
        <v>0.59</v>
      </c>
      <c r="I4" s="5" t="s">
        <v>11</v>
      </c>
      <c r="J4" s="6">
        <v>5</v>
      </c>
      <c r="K4" s="17">
        <v>0</v>
      </c>
      <c r="L4" s="17">
        <v>2</v>
      </c>
      <c r="M4" s="17">
        <v>0</v>
      </c>
      <c r="N4" s="17">
        <v>8</v>
      </c>
      <c r="O4" s="1">
        <f aca="true" t="shared" si="0" ref="O4:O53">SUM(J4:N4)</f>
        <v>15</v>
      </c>
      <c r="P4" s="7">
        <f aca="true" t="shared" si="1" ref="P4:P53">O4/60</f>
        <v>0.25</v>
      </c>
      <c r="Q4" s="13" t="s">
        <v>236</v>
      </c>
      <c r="R4" s="12">
        <f aca="true" t="shared" si="2" ref="R4:R39">(H4+P4)/2</f>
        <v>0.42</v>
      </c>
      <c r="S4" s="15" t="str">
        <f>IF(OR(H4&lt;0.4,P4&lt;0.4,R4&lt;0.5),"Fx",IF(R4&lt;=0.55,"E",IF(R4&lt;=0.65,"D",IF(R4&lt;0.75,"C",IF(R4&lt;0.85,"B","A")))))</f>
        <v>Fx</v>
      </c>
    </row>
    <row r="5" spans="1:19" ht="12.75">
      <c r="A5" s="1"/>
      <c r="B5" s="1" t="s">
        <v>10</v>
      </c>
      <c r="G5" s="1">
        <v>23</v>
      </c>
      <c r="H5" s="7">
        <v>0.59</v>
      </c>
      <c r="I5" s="5"/>
      <c r="J5" s="6">
        <v>6</v>
      </c>
      <c r="K5" s="17">
        <v>8</v>
      </c>
      <c r="L5" s="17">
        <v>2</v>
      </c>
      <c r="M5" s="17">
        <v>4</v>
      </c>
      <c r="N5" s="17">
        <v>8</v>
      </c>
      <c r="O5" s="1">
        <f>SUM(J5:N5)</f>
        <v>28</v>
      </c>
      <c r="P5" s="7">
        <f t="shared" si="1"/>
        <v>0.4666666666666667</v>
      </c>
      <c r="Q5" s="13" t="s">
        <v>242</v>
      </c>
      <c r="R5" s="12">
        <f>(H5+P5)/2</f>
        <v>0.5283333333333333</v>
      </c>
      <c r="S5" s="15" t="str">
        <f>IF(OR(H5&lt;0.4,P5&lt;0.4,R5&lt;0.5),"Fx",IF(R5&lt;=0.55,"E",IF(R5&lt;=0.65,"D",IF(R5&lt;0.75,"C",IF(R5&lt;0.85,"B","A")))))</f>
        <v>E</v>
      </c>
    </row>
    <row r="6" spans="1:19" ht="12.75">
      <c r="A6" s="1" t="s">
        <v>12</v>
      </c>
      <c r="B6" s="1" t="s">
        <v>13</v>
      </c>
      <c r="C6" s="1">
        <v>8</v>
      </c>
      <c r="D6" s="1">
        <v>4</v>
      </c>
      <c r="E6" s="1">
        <v>5</v>
      </c>
      <c r="F6" s="1">
        <v>5</v>
      </c>
      <c r="G6" s="1">
        <v>22</v>
      </c>
      <c r="H6" s="7">
        <v>0.564</v>
      </c>
      <c r="I6" s="5" t="s">
        <v>14</v>
      </c>
      <c r="J6" s="6">
        <v>3</v>
      </c>
      <c r="K6" s="1">
        <v>0</v>
      </c>
      <c r="L6" s="1">
        <v>6</v>
      </c>
      <c r="M6" s="1">
        <v>3</v>
      </c>
      <c r="N6" s="1">
        <v>10</v>
      </c>
      <c r="O6" s="1">
        <f t="shared" si="0"/>
        <v>22</v>
      </c>
      <c r="P6" s="7">
        <f t="shared" si="1"/>
        <v>0.36666666666666664</v>
      </c>
      <c r="Q6" s="5" t="s">
        <v>15</v>
      </c>
      <c r="R6" s="12">
        <f t="shared" si="2"/>
        <v>0.46533333333333327</v>
      </c>
      <c r="S6" s="15" t="str">
        <f aca="true" t="shared" si="3" ref="S6:S107">IF(OR(H6&lt;0.4,P6&lt;0.4,R6&lt;0.5),"Fx",IF(R6&lt;=0.55,"E",IF(R6&lt;=0.65,"D",IF(R6&lt;0.75,"C",IF(R6&lt;0.85,"B","A")))))</f>
        <v>Fx</v>
      </c>
    </row>
    <row r="7" spans="1:19" ht="12.75">
      <c r="A7" s="1"/>
      <c r="B7" s="1" t="s">
        <v>13</v>
      </c>
      <c r="C7" s="16" t="s">
        <v>232</v>
      </c>
      <c r="H7" s="7">
        <v>0.564</v>
      </c>
      <c r="I7" s="5"/>
      <c r="J7" s="6">
        <v>10</v>
      </c>
      <c r="K7" s="17">
        <v>3</v>
      </c>
      <c r="L7" s="17">
        <v>9</v>
      </c>
      <c r="M7" s="17">
        <v>3</v>
      </c>
      <c r="N7" s="17">
        <v>10</v>
      </c>
      <c r="O7" s="1">
        <f>SUM(J7:N7)</f>
        <v>35</v>
      </c>
      <c r="P7" s="7">
        <f t="shared" si="1"/>
        <v>0.5833333333333334</v>
      </c>
      <c r="Q7" s="13" t="s">
        <v>231</v>
      </c>
      <c r="R7" s="12">
        <f>(H7+P7)/2</f>
        <v>0.5736666666666667</v>
      </c>
      <c r="S7" s="15" t="str">
        <f>IF(OR(H7&lt;0.4,P7&lt;0.4,R7&lt;0.5),"Fx",IF(R7&lt;=0.55,"E",IF(R7&lt;=0.65,"D",IF(R7&lt;0.75,"C",IF(R7&lt;0.85,"B","A")))))</f>
        <v>D</v>
      </c>
    </row>
    <row r="8" spans="1:19" ht="12.75">
      <c r="A8" s="1" t="s">
        <v>16</v>
      </c>
      <c r="B8" s="1" t="s">
        <v>17</v>
      </c>
      <c r="C8" s="1">
        <v>9</v>
      </c>
      <c r="D8" s="1">
        <v>4</v>
      </c>
      <c r="E8" s="1">
        <v>8</v>
      </c>
      <c r="F8" s="1">
        <v>10</v>
      </c>
      <c r="G8" s="1">
        <v>31</v>
      </c>
      <c r="H8" s="7">
        <v>0.795</v>
      </c>
      <c r="I8" s="5" t="s">
        <v>18</v>
      </c>
      <c r="J8" s="6">
        <v>2</v>
      </c>
      <c r="K8" s="17">
        <v>8</v>
      </c>
      <c r="L8" s="17">
        <v>0</v>
      </c>
      <c r="M8" s="17">
        <v>5</v>
      </c>
      <c r="N8" s="17">
        <v>10</v>
      </c>
      <c r="O8" s="1">
        <f t="shared" si="0"/>
        <v>25</v>
      </c>
      <c r="P8" s="7">
        <f t="shared" si="1"/>
        <v>0.4166666666666667</v>
      </c>
      <c r="Q8" s="5" t="s">
        <v>230</v>
      </c>
      <c r="R8" s="12">
        <f t="shared" si="2"/>
        <v>0.6058333333333333</v>
      </c>
      <c r="S8" s="15" t="str">
        <f t="shared" si="3"/>
        <v>D</v>
      </c>
    </row>
    <row r="9" spans="1:19" ht="12.75">
      <c r="A9" s="1" t="s">
        <v>19</v>
      </c>
      <c r="B9" s="1" t="s">
        <v>20</v>
      </c>
      <c r="C9" s="1">
        <v>10</v>
      </c>
      <c r="D9" s="1">
        <v>4</v>
      </c>
      <c r="E9" s="1">
        <v>0</v>
      </c>
      <c r="F9" s="1">
        <v>5</v>
      </c>
      <c r="G9" s="1">
        <v>19</v>
      </c>
      <c r="H9" s="7">
        <v>0.487</v>
      </c>
      <c r="I9" s="5" t="s">
        <v>21</v>
      </c>
      <c r="J9" s="6">
        <v>0</v>
      </c>
      <c r="K9" s="17">
        <v>7</v>
      </c>
      <c r="L9" s="17">
        <v>8</v>
      </c>
      <c r="M9" s="17">
        <v>7</v>
      </c>
      <c r="N9" s="17">
        <v>6</v>
      </c>
      <c r="O9" s="1">
        <f t="shared" si="0"/>
        <v>28</v>
      </c>
      <c r="P9" s="7">
        <f t="shared" si="1"/>
        <v>0.4666666666666667</v>
      </c>
      <c r="Q9" s="13" t="s">
        <v>231</v>
      </c>
      <c r="R9" s="12">
        <f t="shared" si="2"/>
        <v>0.47683333333333333</v>
      </c>
      <c r="S9" s="15" t="str">
        <f t="shared" si="3"/>
        <v>Fx</v>
      </c>
    </row>
    <row r="10" spans="1:19" ht="12.75">
      <c r="A10" s="1"/>
      <c r="B10" s="1" t="s">
        <v>20</v>
      </c>
      <c r="C10" s="16" t="s">
        <v>232</v>
      </c>
      <c r="D10" s="16"/>
      <c r="G10" s="1">
        <v>19</v>
      </c>
      <c r="H10" s="7">
        <v>0.487</v>
      </c>
      <c r="I10" s="5"/>
      <c r="J10" s="6">
        <v>0</v>
      </c>
      <c r="K10" s="17">
        <v>7</v>
      </c>
      <c r="L10" s="17">
        <v>7</v>
      </c>
      <c r="M10" s="17">
        <v>10</v>
      </c>
      <c r="N10" s="17">
        <v>5</v>
      </c>
      <c r="O10" s="17">
        <f t="shared" si="0"/>
        <v>29</v>
      </c>
      <c r="P10" s="7">
        <f t="shared" si="1"/>
        <v>0.48333333333333334</v>
      </c>
      <c r="Q10" s="13" t="s">
        <v>236</v>
      </c>
      <c r="R10" s="12">
        <f t="shared" si="2"/>
        <v>0.48516666666666663</v>
      </c>
      <c r="S10" s="15" t="str">
        <f t="shared" si="3"/>
        <v>Fx</v>
      </c>
    </row>
    <row r="11" spans="1:19" ht="12.75">
      <c r="A11" s="1"/>
      <c r="B11" s="1" t="s">
        <v>20</v>
      </c>
      <c r="C11" s="16" t="s">
        <v>239</v>
      </c>
      <c r="D11" s="16"/>
      <c r="G11" s="1">
        <v>19</v>
      </c>
      <c r="H11" s="7">
        <v>0.487</v>
      </c>
      <c r="I11" s="5"/>
      <c r="J11" s="6">
        <v>14</v>
      </c>
      <c r="K11" s="17">
        <v>8</v>
      </c>
      <c r="L11" s="17">
        <v>10</v>
      </c>
      <c r="M11" s="17">
        <v>10</v>
      </c>
      <c r="N11" s="17">
        <v>10</v>
      </c>
      <c r="O11" s="17">
        <f t="shared" si="0"/>
        <v>52</v>
      </c>
      <c r="P11" s="7">
        <f t="shared" si="1"/>
        <v>0.8666666666666667</v>
      </c>
      <c r="Q11" s="13" t="s">
        <v>238</v>
      </c>
      <c r="R11" s="12">
        <f t="shared" si="2"/>
        <v>0.6768333333333334</v>
      </c>
      <c r="S11" s="15" t="str">
        <f t="shared" si="3"/>
        <v>C</v>
      </c>
    </row>
    <row r="12" spans="1:19" ht="12.75">
      <c r="A12" s="1" t="s">
        <v>22</v>
      </c>
      <c r="B12" s="1" t="s">
        <v>23</v>
      </c>
      <c r="C12" s="1">
        <v>12</v>
      </c>
      <c r="D12" s="8">
        <v>1.5</v>
      </c>
      <c r="E12" s="1">
        <v>7</v>
      </c>
      <c r="F12" s="1">
        <v>0</v>
      </c>
      <c r="G12" s="8">
        <v>20.5</v>
      </c>
      <c r="H12" s="7">
        <v>0.526</v>
      </c>
      <c r="I12" s="5" t="s">
        <v>24</v>
      </c>
      <c r="J12" s="6">
        <v>4</v>
      </c>
      <c r="K12" s="17">
        <v>7</v>
      </c>
      <c r="L12" s="17">
        <v>8</v>
      </c>
      <c r="M12" s="17">
        <v>6</v>
      </c>
      <c r="N12" s="17">
        <v>10</v>
      </c>
      <c r="O12" s="1">
        <f t="shared" si="0"/>
        <v>35</v>
      </c>
      <c r="P12" s="7">
        <f t="shared" si="1"/>
        <v>0.5833333333333334</v>
      </c>
      <c r="Q12" s="5" t="s">
        <v>230</v>
      </c>
      <c r="R12" s="12">
        <f t="shared" si="2"/>
        <v>0.5546666666666666</v>
      </c>
      <c r="S12" s="15" t="str">
        <f t="shared" si="3"/>
        <v>D</v>
      </c>
    </row>
    <row r="13" spans="1:19" ht="12.75">
      <c r="A13" s="1" t="s">
        <v>25</v>
      </c>
      <c r="B13" s="1" t="s">
        <v>26</v>
      </c>
      <c r="C13" s="1">
        <v>12</v>
      </c>
      <c r="D13" s="1">
        <v>4</v>
      </c>
      <c r="E13" s="1">
        <v>8</v>
      </c>
      <c r="F13" s="1">
        <v>15</v>
      </c>
      <c r="G13" s="1">
        <v>39</v>
      </c>
      <c r="H13" s="7">
        <v>1</v>
      </c>
      <c r="I13" s="5" t="s">
        <v>27</v>
      </c>
      <c r="J13" s="6">
        <v>17</v>
      </c>
      <c r="K13" s="17">
        <v>10</v>
      </c>
      <c r="L13" s="17">
        <v>10</v>
      </c>
      <c r="M13" s="17">
        <v>10</v>
      </c>
      <c r="N13" s="17">
        <v>10</v>
      </c>
      <c r="O13" s="1">
        <f t="shared" si="0"/>
        <v>57</v>
      </c>
      <c r="P13" s="7">
        <f t="shared" si="1"/>
        <v>0.95</v>
      </c>
      <c r="Q13" s="13" t="s">
        <v>231</v>
      </c>
      <c r="R13" s="12">
        <f t="shared" si="2"/>
        <v>0.975</v>
      </c>
      <c r="S13" s="15" t="str">
        <f t="shared" si="3"/>
        <v>A</v>
      </c>
    </row>
    <row r="14" spans="1:19" ht="12.75">
      <c r="A14" s="1" t="s">
        <v>28</v>
      </c>
      <c r="B14" s="1" t="s">
        <v>29</v>
      </c>
      <c r="C14" s="1">
        <v>6</v>
      </c>
      <c r="D14" s="1">
        <v>4</v>
      </c>
      <c r="E14" s="1">
        <v>0</v>
      </c>
      <c r="F14" s="1">
        <v>5</v>
      </c>
      <c r="G14" s="1">
        <v>15</v>
      </c>
      <c r="H14" s="7">
        <v>0.385</v>
      </c>
      <c r="I14" s="5" t="s">
        <v>30</v>
      </c>
      <c r="J14" s="6">
        <v>12</v>
      </c>
      <c r="K14" s="17">
        <v>4</v>
      </c>
      <c r="L14" s="17">
        <v>6</v>
      </c>
      <c r="M14" s="17">
        <v>4</v>
      </c>
      <c r="N14" s="17">
        <v>0</v>
      </c>
      <c r="O14" s="1">
        <f t="shared" si="0"/>
        <v>26</v>
      </c>
      <c r="P14" s="7">
        <f t="shared" si="1"/>
        <v>0.43333333333333335</v>
      </c>
      <c r="Q14" s="13" t="s">
        <v>75</v>
      </c>
      <c r="R14" s="12">
        <f t="shared" si="2"/>
        <v>0.4091666666666667</v>
      </c>
      <c r="S14" s="15" t="str">
        <f t="shared" si="3"/>
        <v>Fx</v>
      </c>
    </row>
    <row r="15" spans="1:19" ht="12.75">
      <c r="A15" s="1"/>
      <c r="B15" s="1" t="s">
        <v>29</v>
      </c>
      <c r="C15" s="16" t="s">
        <v>232</v>
      </c>
      <c r="H15" s="7">
        <v>0.8205128205128205</v>
      </c>
      <c r="I15" s="5"/>
      <c r="J15" s="6"/>
      <c r="K15" s="17"/>
      <c r="L15" s="17"/>
      <c r="M15" s="17"/>
      <c r="N15" s="17"/>
      <c r="P15" s="7">
        <v>0.43333333333333335</v>
      </c>
      <c r="Q15" s="13"/>
      <c r="R15" s="12">
        <f>(H15+P15)/2</f>
        <v>0.6269230769230769</v>
      </c>
      <c r="S15" s="15" t="str">
        <f>IF(OR(H15&lt;0.4,P15&lt;0.4,R15&lt;0.5),"Fx",IF(R15&lt;=0.55,"E",IF(R15&lt;=0.65,"D",IF(R15&lt;0.75,"C",IF(R15&lt;0.85,"B","A")))))</f>
        <v>D</v>
      </c>
    </row>
    <row r="16" spans="1:19" ht="12.75">
      <c r="A16" s="1" t="s">
        <v>31</v>
      </c>
      <c r="B16" s="1" t="s">
        <v>32</v>
      </c>
      <c r="C16" s="16" t="s">
        <v>232</v>
      </c>
      <c r="G16" s="1">
        <v>17</v>
      </c>
      <c r="H16" s="7">
        <v>0.4359</v>
      </c>
      <c r="I16" s="5"/>
      <c r="J16" s="6"/>
      <c r="O16" s="1">
        <f t="shared" si="0"/>
        <v>0</v>
      </c>
      <c r="P16" s="7">
        <f t="shared" si="1"/>
        <v>0</v>
      </c>
      <c r="Q16" s="5"/>
      <c r="R16" s="12">
        <f t="shared" si="2"/>
        <v>0.21795</v>
      </c>
      <c r="S16" s="15" t="str">
        <f t="shared" si="3"/>
        <v>Fx</v>
      </c>
    </row>
    <row r="17" spans="1:19" ht="12.75">
      <c r="A17" s="1" t="s">
        <v>33</v>
      </c>
      <c r="B17" s="1" t="s">
        <v>34</v>
      </c>
      <c r="G17" s="1">
        <v>34</v>
      </c>
      <c r="H17" s="26">
        <v>0.85</v>
      </c>
      <c r="I17" s="5"/>
      <c r="J17" s="6">
        <v>6</v>
      </c>
      <c r="K17" s="17">
        <v>0</v>
      </c>
      <c r="L17" s="17">
        <v>0</v>
      </c>
      <c r="M17" s="17">
        <v>0</v>
      </c>
      <c r="N17" s="17">
        <v>0</v>
      </c>
      <c r="O17" s="1">
        <f t="shared" si="0"/>
        <v>6</v>
      </c>
      <c r="P17" s="7">
        <f t="shared" si="1"/>
        <v>0.1</v>
      </c>
      <c r="Q17" s="13" t="s">
        <v>242</v>
      </c>
      <c r="R17" s="12">
        <f t="shared" si="2"/>
        <v>0.475</v>
      </c>
      <c r="S17" s="15" t="str">
        <f t="shared" si="3"/>
        <v>Fx</v>
      </c>
    </row>
    <row r="18" spans="1:19" ht="12.75">
      <c r="A18" s="1" t="s">
        <v>35</v>
      </c>
      <c r="B18" s="1" t="s">
        <v>36</v>
      </c>
      <c r="I18" s="5"/>
      <c r="J18" s="6"/>
      <c r="O18" s="1">
        <f t="shared" si="0"/>
        <v>0</v>
      </c>
      <c r="P18" s="7">
        <f t="shared" si="1"/>
        <v>0</v>
      </c>
      <c r="Q18" s="5"/>
      <c r="R18" s="12">
        <f t="shared" si="2"/>
        <v>0</v>
      </c>
      <c r="S18" s="15" t="str">
        <f t="shared" si="3"/>
        <v>Fx</v>
      </c>
    </row>
    <row r="19" spans="1:19" ht="12.75">
      <c r="A19" s="1" t="s">
        <v>37</v>
      </c>
      <c r="B19" s="1" t="s">
        <v>38</v>
      </c>
      <c r="C19" s="1">
        <v>12</v>
      </c>
      <c r="D19" s="1">
        <v>4</v>
      </c>
      <c r="E19" s="1">
        <v>8</v>
      </c>
      <c r="F19" s="1">
        <v>10</v>
      </c>
      <c r="G19" s="1">
        <v>34</v>
      </c>
      <c r="H19" s="7">
        <v>0.872</v>
      </c>
      <c r="I19" s="5" t="s">
        <v>39</v>
      </c>
      <c r="J19" s="6">
        <v>10</v>
      </c>
      <c r="K19" s="17">
        <v>6</v>
      </c>
      <c r="L19" s="17">
        <v>6</v>
      </c>
      <c r="M19" s="17">
        <v>8</v>
      </c>
      <c r="N19" s="17">
        <v>10</v>
      </c>
      <c r="O19" s="1">
        <f t="shared" si="0"/>
        <v>40</v>
      </c>
      <c r="P19" s="7">
        <f t="shared" si="1"/>
        <v>0.6666666666666666</v>
      </c>
      <c r="Q19" s="13" t="s">
        <v>231</v>
      </c>
      <c r="R19" s="12">
        <f t="shared" si="2"/>
        <v>0.7693333333333333</v>
      </c>
      <c r="S19" s="15" t="str">
        <f t="shared" si="3"/>
        <v>B</v>
      </c>
    </row>
    <row r="20" spans="1:19" ht="12.75">
      <c r="A20" s="1" t="s">
        <v>40</v>
      </c>
      <c r="B20" s="1" t="s">
        <v>41</v>
      </c>
      <c r="I20" s="5"/>
      <c r="J20" s="6"/>
      <c r="O20" s="1">
        <f t="shared" si="0"/>
        <v>0</v>
      </c>
      <c r="P20" s="7">
        <f t="shared" si="1"/>
        <v>0</v>
      </c>
      <c r="Q20" s="5"/>
      <c r="R20" s="12">
        <f t="shared" si="2"/>
        <v>0</v>
      </c>
      <c r="S20" s="15" t="str">
        <f t="shared" si="3"/>
        <v>Fx</v>
      </c>
    </row>
    <row r="21" spans="1:19" ht="12.75">
      <c r="A21" s="1" t="s">
        <v>42</v>
      </c>
      <c r="B21" s="1" t="s">
        <v>43</v>
      </c>
      <c r="C21" s="1">
        <v>10</v>
      </c>
      <c r="D21" s="1">
        <v>4</v>
      </c>
      <c r="E21" s="1">
        <v>3</v>
      </c>
      <c r="F21" s="1">
        <v>10</v>
      </c>
      <c r="G21" s="1">
        <v>27</v>
      </c>
      <c r="H21" s="7">
        <v>0.692</v>
      </c>
      <c r="I21" s="5" t="s">
        <v>44</v>
      </c>
      <c r="J21" s="6">
        <v>11</v>
      </c>
      <c r="K21" s="17">
        <v>5</v>
      </c>
      <c r="L21" s="17">
        <v>3</v>
      </c>
      <c r="M21" s="17">
        <v>0</v>
      </c>
      <c r="N21" s="17">
        <v>8</v>
      </c>
      <c r="O21" s="1">
        <f t="shared" si="0"/>
        <v>27</v>
      </c>
      <c r="P21" s="7">
        <f t="shared" si="1"/>
        <v>0.45</v>
      </c>
      <c r="Q21" s="5" t="s">
        <v>230</v>
      </c>
      <c r="R21" s="12">
        <f t="shared" si="2"/>
        <v>0.571</v>
      </c>
      <c r="S21" s="15" t="str">
        <f t="shared" si="3"/>
        <v>D</v>
      </c>
    </row>
    <row r="22" spans="1:19" ht="12.75">
      <c r="A22" s="1" t="s">
        <v>45</v>
      </c>
      <c r="B22" s="1" t="s">
        <v>46</v>
      </c>
      <c r="I22" s="5"/>
      <c r="J22" s="6"/>
      <c r="O22" s="1">
        <f t="shared" si="0"/>
        <v>0</v>
      </c>
      <c r="P22" s="7">
        <f t="shared" si="1"/>
        <v>0</v>
      </c>
      <c r="Q22" s="5"/>
      <c r="R22" s="12">
        <f t="shared" si="2"/>
        <v>0</v>
      </c>
      <c r="S22" s="15" t="str">
        <f t="shared" si="3"/>
        <v>Fx</v>
      </c>
    </row>
    <row r="23" spans="1:19" ht="12.75">
      <c r="A23" s="1" t="s">
        <v>47</v>
      </c>
      <c r="B23" s="1" t="s">
        <v>48</v>
      </c>
      <c r="I23" s="5"/>
      <c r="J23" s="6"/>
      <c r="O23" s="1">
        <f t="shared" si="0"/>
        <v>0</v>
      </c>
      <c r="P23" s="7">
        <f t="shared" si="1"/>
        <v>0</v>
      </c>
      <c r="Q23" s="5"/>
      <c r="R23" s="12">
        <f t="shared" si="2"/>
        <v>0</v>
      </c>
      <c r="S23" s="15" t="str">
        <f t="shared" si="3"/>
        <v>Fx</v>
      </c>
    </row>
    <row r="24" spans="1:19" ht="12.75">
      <c r="A24" s="1" t="s">
        <v>49</v>
      </c>
      <c r="B24" s="1" t="s">
        <v>50</v>
      </c>
      <c r="I24" s="5"/>
      <c r="J24" s="6"/>
      <c r="O24" s="1">
        <f t="shared" si="0"/>
        <v>0</v>
      </c>
      <c r="P24" s="7">
        <f t="shared" si="1"/>
        <v>0</v>
      </c>
      <c r="Q24" s="5"/>
      <c r="R24" s="12">
        <f t="shared" si="2"/>
        <v>0</v>
      </c>
      <c r="S24" s="15" t="str">
        <f t="shared" si="3"/>
        <v>Fx</v>
      </c>
    </row>
    <row r="25" spans="1:19" ht="12.75">
      <c r="A25" s="1" t="s">
        <v>51</v>
      </c>
      <c r="B25" s="1" t="s">
        <v>52</v>
      </c>
      <c r="C25" s="1">
        <v>10</v>
      </c>
      <c r="D25" s="1">
        <v>4</v>
      </c>
      <c r="E25" s="1">
        <v>8</v>
      </c>
      <c r="F25" s="1">
        <v>10</v>
      </c>
      <c r="G25" s="1">
        <v>32</v>
      </c>
      <c r="H25" s="7">
        <v>0.821</v>
      </c>
      <c r="I25" s="5" t="s">
        <v>53</v>
      </c>
      <c r="J25" s="6">
        <v>2</v>
      </c>
      <c r="K25" s="17">
        <v>0</v>
      </c>
      <c r="L25" s="17">
        <v>9</v>
      </c>
      <c r="M25" s="17">
        <v>7</v>
      </c>
      <c r="N25" s="17">
        <v>8</v>
      </c>
      <c r="O25" s="1">
        <f t="shared" si="0"/>
        <v>26</v>
      </c>
      <c r="P25" s="7">
        <f t="shared" si="1"/>
        <v>0.43333333333333335</v>
      </c>
      <c r="Q25" s="13" t="s">
        <v>231</v>
      </c>
      <c r="R25" s="12">
        <f t="shared" si="2"/>
        <v>0.6271666666666667</v>
      </c>
      <c r="S25" s="15" t="str">
        <f t="shared" si="3"/>
        <v>D</v>
      </c>
    </row>
    <row r="26" spans="1:19" ht="12.75">
      <c r="A26" s="1" t="s">
        <v>54</v>
      </c>
      <c r="B26" s="1" t="s">
        <v>55</v>
      </c>
      <c r="C26" s="8">
        <v>7.5</v>
      </c>
      <c r="D26" s="1">
        <v>4</v>
      </c>
      <c r="E26" s="1">
        <v>0</v>
      </c>
      <c r="F26" s="1">
        <v>10</v>
      </c>
      <c r="G26" s="9">
        <v>21.5</v>
      </c>
      <c r="H26" s="7">
        <v>0.551</v>
      </c>
      <c r="I26" s="5" t="s">
        <v>56</v>
      </c>
      <c r="J26" s="6">
        <v>11</v>
      </c>
      <c r="K26" s="17">
        <v>0</v>
      </c>
      <c r="L26" s="17">
        <v>4</v>
      </c>
      <c r="M26" s="17">
        <v>10</v>
      </c>
      <c r="N26" s="17">
        <v>0</v>
      </c>
      <c r="O26" s="1">
        <f t="shared" si="0"/>
        <v>25</v>
      </c>
      <c r="P26" s="7">
        <f t="shared" si="1"/>
        <v>0.4166666666666667</v>
      </c>
      <c r="Q26" s="13" t="s">
        <v>231</v>
      </c>
      <c r="R26" s="12">
        <f t="shared" si="2"/>
        <v>0.48383333333333334</v>
      </c>
      <c r="S26" s="15" t="str">
        <f t="shared" si="3"/>
        <v>Fx</v>
      </c>
    </row>
    <row r="27" spans="1:19" ht="12.75">
      <c r="A27" s="1"/>
      <c r="B27" s="1" t="s">
        <v>55</v>
      </c>
      <c r="C27" s="18" t="s">
        <v>232</v>
      </c>
      <c r="G27" s="9">
        <v>33.5</v>
      </c>
      <c r="H27" s="7">
        <v>0.8589743589743589</v>
      </c>
      <c r="I27" s="5"/>
      <c r="J27" s="6"/>
      <c r="K27" s="17"/>
      <c r="L27" s="17"/>
      <c r="M27" s="17"/>
      <c r="N27" s="17"/>
      <c r="P27" s="7">
        <v>0.4166666666666667</v>
      </c>
      <c r="Q27" s="13"/>
      <c r="R27" s="12">
        <f>(H27+P27)/2</f>
        <v>0.6378205128205128</v>
      </c>
      <c r="S27" s="15" t="str">
        <f>IF(OR(H27&lt;0.4,P27&lt;0.4,R27&lt;0.5),"Fx",IF(R27&lt;=0.55,"E",IF(R27&lt;=0.65,"D",IF(R27&lt;0.75,"C",IF(R27&lt;0.85,"B","A")))))</f>
        <v>D</v>
      </c>
    </row>
    <row r="28" spans="1:19" ht="12.75">
      <c r="A28" s="1" t="s">
        <v>57</v>
      </c>
      <c r="B28" s="1" t="s">
        <v>58</v>
      </c>
      <c r="C28" s="1">
        <v>8</v>
      </c>
      <c r="D28" s="1">
        <v>4</v>
      </c>
      <c r="E28" s="1">
        <v>8</v>
      </c>
      <c r="F28" s="1">
        <v>10</v>
      </c>
      <c r="G28" s="1">
        <v>30</v>
      </c>
      <c r="H28" s="7">
        <v>0.769</v>
      </c>
      <c r="I28" s="5" t="s">
        <v>59</v>
      </c>
      <c r="J28" s="6">
        <v>6</v>
      </c>
      <c r="K28" s="17">
        <v>0</v>
      </c>
      <c r="L28" s="17">
        <v>3</v>
      </c>
      <c r="M28" s="17">
        <v>0</v>
      </c>
      <c r="N28" s="17">
        <v>3</v>
      </c>
      <c r="O28" s="1">
        <f t="shared" si="0"/>
        <v>12</v>
      </c>
      <c r="P28" s="7">
        <f t="shared" si="1"/>
        <v>0.2</v>
      </c>
      <c r="Q28" s="5" t="s">
        <v>230</v>
      </c>
      <c r="R28" s="12">
        <f t="shared" si="2"/>
        <v>0.48450000000000004</v>
      </c>
      <c r="S28" s="15" t="str">
        <f t="shared" si="3"/>
        <v>Fx</v>
      </c>
    </row>
    <row r="29" spans="1:19" ht="12.75">
      <c r="A29" s="1"/>
      <c r="B29" s="1" t="s">
        <v>58</v>
      </c>
      <c r="C29" s="16"/>
      <c r="G29" s="1">
        <v>30</v>
      </c>
      <c r="H29" s="7">
        <v>0.769</v>
      </c>
      <c r="I29" s="5"/>
      <c r="J29" s="6">
        <v>10</v>
      </c>
      <c r="K29" s="17">
        <v>0</v>
      </c>
      <c r="L29" s="17">
        <v>2</v>
      </c>
      <c r="M29" s="17">
        <v>0</v>
      </c>
      <c r="N29" s="17">
        <v>0</v>
      </c>
      <c r="O29" s="17">
        <f t="shared" si="0"/>
        <v>12</v>
      </c>
      <c r="P29" s="7">
        <f t="shared" si="1"/>
        <v>0.2</v>
      </c>
      <c r="Q29" s="13" t="s">
        <v>236</v>
      </c>
      <c r="R29" s="12">
        <f t="shared" si="2"/>
        <v>0.48450000000000004</v>
      </c>
      <c r="S29" s="15" t="str">
        <f t="shared" si="3"/>
        <v>Fx</v>
      </c>
    </row>
    <row r="30" spans="1:19" ht="12.75">
      <c r="A30" s="1" t="s">
        <v>60</v>
      </c>
      <c r="B30" s="1" t="s">
        <v>61</v>
      </c>
      <c r="C30" s="1">
        <v>6</v>
      </c>
      <c r="D30" s="1">
        <v>4</v>
      </c>
      <c r="E30" s="9">
        <v>4.5</v>
      </c>
      <c r="F30" s="1">
        <v>5</v>
      </c>
      <c r="G30" s="9">
        <v>19.5</v>
      </c>
      <c r="H30" s="7">
        <v>0.5</v>
      </c>
      <c r="I30" s="5" t="s">
        <v>62</v>
      </c>
      <c r="J30" s="6">
        <v>7</v>
      </c>
      <c r="K30" s="17">
        <v>2</v>
      </c>
      <c r="L30" s="17">
        <v>3</v>
      </c>
      <c r="M30" s="17">
        <v>0</v>
      </c>
      <c r="N30" s="17">
        <v>8</v>
      </c>
      <c r="O30" s="1">
        <f t="shared" si="0"/>
        <v>20</v>
      </c>
      <c r="P30" s="7">
        <f t="shared" si="1"/>
        <v>0.3333333333333333</v>
      </c>
      <c r="Q30" s="5" t="s">
        <v>230</v>
      </c>
      <c r="R30" s="12">
        <f t="shared" si="2"/>
        <v>0.41666666666666663</v>
      </c>
      <c r="S30" s="15" t="str">
        <f t="shared" si="3"/>
        <v>Fx</v>
      </c>
    </row>
    <row r="31" spans="1:19" ht="12.75">
      <c r="A31" s="1"/>
      <c r="B31" s="1" t="s">
        <v>61</v>
      </c>
      <c r="C31" s="16"/>
      <c r="E31" s="9"/>
      <c r="G31" s="9">
        <v>19.5</v>
      </c>
      <c r="H31" s="7">
        <v>0.5</v>
      </c>
      <c r="I31" s="5"/>
      <c r="J31" s="6">
        <v>10</v>
      </c>
      <c r="K31" s="17">
        <v>0</v>
      </c>
      <c r="L31" s="17">
        <v>0</v>
      </c>
      <c r="M31" s="17">
        <v>6</v>
      </c>
      <c r="N31" s="17">
        <v>0</v>
      </c>
      <c r="O31" s="17">
        <f t="shared" si="0"/>
        <v>16</v>
      </c>
      <c r="P31" s="7">
        <f t="shared" si="1"/>
        <v>0.26666666666666666</v>
      </c>
      <c r="Q31" s="13" t="s">
        <v>235</v>
      </c>
      <c r="R31" s="12">
        <f t="shared" si="2"/>
        <v>0.3833333333333333</v>
      </c>
      <c r="S31" s="15" t="str">
        <f t="shared" si="3"/>
        <v>Fx</v>
      </c>
    </row>
    <row r="32" spans="1:19" ht="12.75">
      <c r="A32" s="1"/>
      <c r="B32" s="1" t="s">
        <v>61</v>
      </c>
      <c r="C32" s="16"/>
      <c r="E32" s="9"/>
      <c r="G32" s="9">
        <v>19.5</v>
      </c>
      <c r="H32" s="7">
        <v>0.5</v>
      </c>
      <c r="I32" s="5"/>
      <c r="J32" s="6">
        <v>10</v>
      </c>
      <c r="K32" s="17">
        <v>5</v>
      </c>
      <c r="L32" s="17">
        <v>2</v>
      </c>
      <c r="M32" s="17">
        <v>0</v>
      </c>
      <c r="N32" s="17">
        <v>2</v>
      </c>
      <c r="O32" s="17">
        <f t="shared" si="0"/>
        <v>19</v>
      </c>
      <c r="P32" s="7">
        <f t="shared" si="1"/>
        <v>0.31666666666666665</v>
      </c>
      <c r="Q32" s="13" t="s">
        <v>242</v>
      </c>
      <c r="R32" s="12">
        <f t="shared" si="2"/>
        <v>0.4083333333333333</v>
      </c>
      <c r="S32" s="15" t="str">
        <f t="shared" si="3"/>
        <v>Fx</v>
      </c>
    </row>
    <row r="33" spans="1:19" ht="12.75">
      <c r="A33" s="1" t="s">
        <v>63</v>
      </c>
      <c r="B33" s="1" t="s">
        <v>64</v>
      </c>
      <c r="C33" s="1">
        <v>12</v>
      </c>
      <c r="D33" s="1">
        <v>4</v>
      </c>
      <c r="E33" s="1">
        <v>8</v>
      </c>
      <c r="F33" s="1">
        <v>15</v>
      </c>
      <c r="G33" s="1">
        <v>39</v>
      </c>
      <c r="H33" s="7">
        <v>1</v>
      </c>
      <c r="I33" s="5" t="s">
        <v>65</v>
      </c>
      <c r="J33" s="6">
        <v>11</v>
      </c>
      <c r="K33" s="17">
        <v>7</v>
      </c>
      <c r="L33" s="17">
        <v>6</v>
      </c>
      <c r="M33" s="17">
        <v>2</v>
      </c>
      <c r="N33" s="17">
        <v>2</v>
      </c>
      <c r="O33" s="1">
        <f t="shared" si="0"/>
        <v>28</v>
      </c>
      <c r="P33" s="7">
        <f t="shared" si="1"/>
        <v>0.4666666666666667</v>
      </c>
      <c r="Q33" s="5" t="s">
        <v>233</v>
      </c>
      <c r="R33" s="12">
        <f t="shared" si="2"/>
        <v>0.7333333333333334</v>
      </c>
      <c r="S33" s="15" t="str">
        <f t="shared" si="3"/>
        <v>C</v>
      </c>
    </row>
    <row r="34" spans="1:19" ht="12.75">
      <c r="A34" s="1" t="s">
        <v>66</v>
      </c>
      <c r="B34" s="1" t="s">
        <v>67</v>
      </c>
      <c r="C34" s="1">
        <v>8</v>
      </c>
      <c r="D34" s="1">
        <v>4</v>
      </c>
      <c r="E34" s="1">
        <v>4</v>
      </c>
      <c r="F34" s="1">
        <v>10</v>
      </c>
      <c r="G34" s="1">
        <v>26</v>
      </c>
      <c r="H34" s="7">
        <v>0.667</v>
      </c>
      <c r="I34" s="5" t="s">
        <v>68</v>
      </c>
      <c r="J34" s="6">
        <v>4</v>
      </c>
      <c r="K34" s="17">
        <v>7</v>
      </c>
      <c r="L34" s="17">
        <v>0</v>
      </c>
      <c r="M34" s="17">
        <v>0</v>
      </c>
      <c r="N34" s="17">
        <v>10</v>
      </c>
      <c r="O34" s="1">
        <f t="shared" si="0"/>
        <v>21</v>
      </c>
      <c r="P34" s="7">
        <f t="shared" si="1"/>
        <v>0.35</v>
      </c>
      <c r="Q34" s="13" t="s">
        <v>233</v>
      </c>
      <c r="R34" s="12">
        <f t="shared" si="2"/>
        <v>0.5085</v>
      </c>
      <c r="S34" s="15" t="str">
        <f t="shared" si="3"/>
        <v>Fx</v>
      </c>
    </row>
    <row r="35" spans="1:19" ht="12.75">
      <c r="A35" s="1"/>
      <c r="B35" s="1" t="s">
        <v>67</v>
      </c>
      <c r="C35" s="16"/>
      <c r="D35" s="16"/>
      <c r="G35" s="1">
        <v>26</v>
      </c>
      <c r="H35" s="7">
        <v>0.667</v>
      </c>
      <c r="I35" s="5"/>
      <c r="J35" s="6">
        <v>14</v>
      </c>
      <c r="K35" s="17">
        <v>10</v>
      </c>
      <c r="L35" s="17">
        <v>7</v>
      </c>
      <c r="M35" s="17">
        <v>6</v>
      </c>
      <c r="N35" s="17">
        <v>5</v>
      </c>
      <c r="O35" s="17">
        <f t="shared" si="0"/>
        <v>42</v>
      </c>
      <c r="P35" s="7">
        <f t="shared" si="1"/>
        <v>0.7</v>
      </c>
      <c r="Q35" s="13" t="s">
        <v>235</v>
      </c>
      <c r="R35" s="12">
        <f>(H35+P35)/2</f>
        <v>0.6835</v>
      </c>
      <c r="S35" s="15" t="str">
        <f>IF(OR(H35&lt;0.4,P35&lt;0.4,R35&lt;0.5),"Fx",IF(R35&lt;=0.55,"E",IF(R35&lt;=0.65,"D",IF(R35&lt;0.75,"C",IF(R35&lt;0.85,"B","A")))))</f>
        <v>C</v>
      </c>
    </row>
    <row r="36" spans="1:19" ht="12.75">
      <c r="A36" s="1" t="s">
        <v>69</v>
      </c>
      <c r="B36" s="1" t="s">
        <v>70</v>
      </c>
      <c r="C36" s="1">
        <v>5</v>
      </c>
      <c r="D36" s="10">
        <v>2.5</v>
      </c>
      <c r="E36" s="1">
        <v>7</v>
      </c>
      <c r="F36" s="1">
        <v>10</v>
      </c>
      <c r="G36" s="9">
        <v>24.5</v>
      </c>
      <c r="H36" s="7">
        <v>0.628</v>
      </c>
      <c r="I36" s="5" t="s">
        <v>71</v>
      </c>
      <c r="J36" s="6">
        <v>13</v>
      </c>
      <c r="K36" s="17">
        <v>1</v>
      </c>
      <c r="L36" s="17">
        <v>4</v>
      </c>
      <c r="M36" s="17">
        <v>5</v>
      </c>
      <c r="N36" s="17">
        <v>2</v>
      </c>
      <c r="O36" s="1">
        <f t="shared" si="0"/>
        <v>25</v>
      </c>
      <c r="P36" s="7">
        <f t="shared" si="1"/>
        <v>0.4166666666666667</v>
      </c>
      <c r="Q36" s="13" t="s">
        <v>234</v>
      </c>
      <c r="R36" s="12">
        <f t="shared" si="2"/>
        <v>0.5223333333333333</v>
      </c>
      <c r="S36" s="15" t="str">
        <f t="shared" si="3"/>
        <v>E</v>
      </c>
    </row>
    <row r="37" spans="1:19" ht="12.75">
      <c r="A37" s="1" t="s">
        <v>72</v>
      </c>
      <c r="B37" s="1" t="s">
        <v>73</v>
      </c>
      <c r="C37" s="1">
        <v>10</v>
      </c>
      <c r="D37" s="1">
        <v>2</v>
      </c>
      <c r="E37" s="1">
        <v>0</v>
      </c>
      <c r="F37" s="1">
        <v>5</v>
      </c>
      <c r="G37" s="1">
        <v>17</v>
      </c>
      <c r="H37" s="7">
        <v>0.436</v>
      </c>
      <c r="I37" s="5" t="s">
        <v>74</v>
      </c>
      <c r="J37" s="6">
        <v>9</v>
      </c>
      <c r="K37" s="1">
        <v>7</v>
      </c>
      <c r="L37" s="1">
        <v>1</v>
      </c>
      <c r="M37" s="1">
        <v>0</v>
      </c>
      <c r="N37" s="1">
        <v>7</v>
      </c>
      <c r="O37" s="1">
        <f t="shared" si="0"/>
        <v>24</v>
      </c>
      <c r="P37" s="7">
        <f t="shared" si="1"/>
        <v>0.4</v>
      </c>
      <c r="Q37" s="5" t="s">
        <v>75</v>
      </c>
      <c r="R37" s="12">
        <f t="shared" si="2"/>
        <v>0.41800000000000004</v>
      </c>
      <c r="S37" s="15" t="str">
        <f t="shared" si="3"/>
        <v>Fx</v>
      </c>
    </row>
    <row r="38" spans="1:19" ht="12.75">
      <c r="A38" s="1"/>
      <c r="B38" s="1" t="s">
        <v>73</v>
      </c>
      <c r="C38" s="16"/>
      <c r="G38" s="1">
        <v>17</v>
      </c>
      <c r="H38" s="7">
        <v>0.436</v>
      </c>
      <c r="I38" s="5"/>
      <c r="J38" s="6">
        <v>6</v>
      </c>
      <c r="K38" s="17">
        <v>4</v>
      </c>
      <c r="L38" s="17">
        <v>6</v>
      </c>
      <c r="M38" s="17">
        <v>4</v>
      </c>
      <c r="N38" s="17">
        <v>8</v>
      </c>
      <c r="O38" s="17">
        <f t="shared" si="0"/>
        <v>28</v>
      </c>
      <c r="P38" s="7">
        <f t="shared" si="1"/>
        <v>0.4666666666666667</v>
      </c>
      <c r="Q38" s="13" t="s">
        <v>235</v>
      </c>
      <c r="R38" s="12">
        <f t="shared" si="2"/>
        <v>0.45133333333333336</v>
      </c>
      <c r="S38" s="15" t="str">
        <f t="shared" si="3"/>
        <v>Fx</v>
      </c>
    </row>
    <row r="39" spans="1:19" ht="12.75">
      <c r="A39" s="1"/>
      <c r="B39" s="1" t="s">
        <v>73</v>
      </c>
      <c r="C39" s="16" t="s">
        <v>239</v>
      </c>
      <c r="G39" s="1">
        <v>17</v>
      </c>
      <c r="H39" s="7">
        <v>0.436</v>
      </c>
      <c r="I39" s="5"/>
      <c r="J39" s="6">
        <v>6</v>
      </c>
      <c r="K39" s="17">
        <v>7</v>
      </c>
      <c r="L39" s="17">
        <v>4</v>
      </c>
      <c r="M39" s="17">
        <v>8</v>
      </c>
      <c r="N39" s="17">
        <v>10</v>
      </c>
      <c r="O39" s="17">
        <f t="shared" si="0"/>
        <v>35</v>
      </c>
      <c r="P39" s="7">
        <f t="shared" si="1"/>
        <v>0.5833333333333334</v>
      </c>
      <c r="Q39" s="13" t="s">
        <v>238</v>
      </c>
      <c r="R39" s="12">
        <f t="shared" si="2"/>
        <v>0.5096666666666667</v>
      </c>
      <c r="S39" s="15" t="str">
        <f t="shared" si="3"/>
        <v>E</v>
      </c>
    </row>
    <row r="40" spans="1:19" ht="12.75">
      <c r="A40" s="1" t="s">
        <v>76</v>
      </c>
      <c r="B40" s="1" t="s">
        <v>77</v>
      </c>
      <c r="C40" s="1">
        <v>3</v>
      </c>
      <c r="D40" s="1">
        <v>4</v>
      </c>
      <c r="E40" s="1">
        <v>0</v>
      </c>
      <c r="F40" s="1">
        <v>5</v>
      </c>
      <c r="G40" s="1">
        <v>12</v>
      </c>
      <c r="H40" s="7">
        <v>0.308</v>
      </c>
      <c r="I40" s="5" t="s">
        <v>78</v>
      </c>
      <c r="J40" s="6">
        <v>7</v>
      </c>
      <c r="K40" s="17">
        <v>4</v>
      </c>
      <c r="L40" s="17">
        <v>6</v>
      </c>
      <c r="M40" s="17">
        <v>0</v>
      </c>
      <c r="N40" s="17">
        <v>7</v>
      </c>
      <c r="O40" s="1">
        <f t="shared" si="0"/>
        <v>24</v>
      </c>
      <c r="P40" s="7">
        <f t="shared" si="1"/>
        <v>0.4</v>
      </c>
      <c r="Q40" s="13" t="s">
        <v>231</v>
      </c>
      <c r="R40" s="12">
        <f>(H40+P40)/2</f>
        <v>0.354</v>
      </c>
      <c r="S40" s="15" t="str">
        <f t="shared" si="3"/>
        <v>Fx</v>
      </c>
    </row>
    <row r="41" spans="1:19" ht="12.75">
      <c r="A41" s="1"/>
      <c r="B41" s="1" t="s">
        <v>77</v>
      </c>
      <c r="C41" s="16" t="s">
        <v>232</v>
      </c>
      <c r="G41" s="1">
        <v>20.5</v>
      </c>
      <c r="H41" s="7">
        <v>0.5256410256410257</v>
      </c>
      <c r="I41" s="5"/>
      <c r="J41" s="6">
        <v>0</v>
      </c>
      <c r="K41" s="17">
        <v>2</v>
      </c>
      <c r="L41" s="17">
        <v>4</v>
      </c>
      <c r="M41" s="17">
        <v>0</v>
      </c>
      <c r="N41" s="17">
        <v>10</v>
      </c>
      <c r="O41" s="17">
        <f t="shared" si="0"/>
        <v>16</v>
      </c>
      <c r="P41" s="7">
        <f t="shared" si="1"/>
        <v>0.26666666666666666</v>
      </c>
      <c r="Q41" s="13" t="s">
        <v>235</v>
      </c>
      <c r="R41" s="12">
        <f>(H41+P41)/2</f>
        <v>0.3961538461538462</v>
      </c>
      <c r="S41" s="15" t="str">
        <f>IF(OR(H41&lt;0.4,P41&lt;0.4,R41&lt;0.5),"Fx",IF(R41&lt;=0.55,"E",IF(R41&lt;=0.65,"D",IF(R41&lt;0.75,"C",IF(R41&lt;0.85,"B","A")))))</f>
        <v>Fx</v>
      </c>
    </row>
    <row r="42" spans="1:19" ht="12.75">
      <c r="A42" s="1"/>
      <c r="B42" s="1" t="s">
        <v>77</v>
      </c>
      <c r="C42" s="16" t="s">
        <v>239</v>
      </c>
      <c r="G42" s="1">
        <v>20.5</v>
      </c>
      <c r="H42" s="7">
        <v>0.5256410256410257</v>
      </c>
      <c r="I42" s="5"/>
      <c r="J42" s="6">
        <v>6</v>
      </c>
      <c r="K42" s="17">
        <v>4</v>
      </c>
      <c r="L42" s="17">
        <v>6</v>
      </c>
      <c r="M42" s="17">
        <v>2</v>
      </c>
      <c r="N42" s="17">
        <v>10</v>
      </c>
      <c r="O42" s="17">
        <f t="shared" si="0"/>
        <v>28</v>
      </c>
      <c r="P42" s="7">
        <f t="shared" si="1"/>
        <v>0.4666666666666667</v>
      </c>
      <c r="Q42" s="13" t="s">
        <v>238</v>
      </c>
      <c r="R42" s="12">
        <f>(H42+P42)/2</f>
        <v>0.49615384615384617</v>
      </c>
      <c r="S42" s="15" t="str">
        <f>IF(OR(H42&lt;0.4,P42&lt;0.4,R42&lt;0.5),"Fx",IF(R42&lt;=0.55,"E",IF(R42&lt;=0.65,"D",IF(R42&lt;0.75,"C",IF(R42&lt;0.85,"B","A")))))</f>
        <v>Fx</v>
      </c>
    </row>
    <row r="43" spans="1:19" ht="12.75">
      <c r="A43" s="1" t="s">
        <v>79</v>
      </c>
      <c r="B43" s="16" t="s">
        <v>229</v>
      </c>
      <c r="C43" s="1">
        <v>8</v>
      </c>
      <c r="D43" s="1">
        <v>4</v>
      </c>
      <c r="E43" s="1">
        <v>6</v>
      </c>
      <c r="F43" s="1">
        <v>15</v>
      </c>
      <c r="G43" s="1">
        <v>33</v>
      </c>
      <c r="H43" s="7">
        <v>0.846</v>
      </c>
      <c r="I43" s="5" t="s">
        <v>80</v>
      </c>
      <c r="J43" s="6">
        <v>10</v>
      </c>
      <c r="K43" s="17">
        <v>7</v>
      </c>
      <c r="L43" s="17">
        <v>7</v>
      </c>
      <c r="M43" s="17">
        <v>0</v>
      </c>
      <c r="N43" s="17">
        <v>6</v>
      </c>
      <c r="O43" s="1">
        <f t="shared" si="0"/>
        <v>30</v>
      </c>
      <c r="P43" s="7">
        <f t="shared" si="1"/>
        <v>0.5</v>
      </c>
      <c r="Q43" s="13" t="s">
        <v>236</v>
      </c>
      <c r="R43" s="12">
        <f aca="true" t="shared" si="4" ref="R43:R124">(H43+P43)/2</f>
        <v>0.673</v>
      </c>
      <c r="S43" s="15" t="str">
        <f t="shared" si="3"/>
        <v>C</v>
      </c>
    </row>
    <row r="44" spans="1:19" ht="12.75">
      <c r="A44" s="1" t="s">
        <v>81</v>
      </c>
      <c r="B44" s="1" t="s">
        <v>82</v>
      </c>
      <c r="C44" s="1">
        <v>7</v>
      </c>
      <c r="D44" s="1">
        <v>0</v>
      </c>
      <c r="E44" s="1">
        <v>7</v>
      </c>
      <c r="F44" s="1">
        <v>10</v>
      </c>
      <c r="G44" s="1">
        <v>24</v>
      </c>
      <c r="H44" s="7">
        <v>0.615</v>
      </c>
      <c r="I44" s="5" t="s">
        <v>83</v>
      </c>
      <c r="J44" s="6">
        <v>6</v>
      </c>
      <c r="K44" s="1">
        <v>1</v>
      </c>
      <c r="L44" s="1">
        <v>0</v>
      </c>
      <c r="M44" s="1">
        <v>0</v>
      </c>
      <c r="N44" s="1">
        <v>8</v>
      </c>
      <c r="O44" s="1">
        <f t="shared" si="0"/>
        <v>15</v>
      </c>
      <c r="P44" s="7">
        <f t="shared" si="1"/>
        <v>0.25</v>
      </c>
      <c r="Q44" s="5" t="s">
        <v>84</v>
      </c>
      <c r="R44" s="12">
        <f t="shared" si="4"/>
        <v>0.4325</v>
      </c>
      <c r="S44" s="15" t="str">
        <f t="shared" si="3"/>
        <v>Fx</v>
      </c>
    </row>
    <row r="45" spans="1:19" ht="12.75">
      <c r="A45" s="1"/>
      <c r="B45" s="1" t="s">
        <v>82</v>
      </c>
      <c r="G45" s="1">
        <v>24</v>
      </c>
      <c r="H45" s="7">
        <v>0.615</v>
      </c>
      <c r="I45" s="5"/>
      <c r="J45" s="6">
        <v>10</v>
      </c>
      <c r="K45" s="17">
        <v>0</v>
      </c>
      <c r="L45" s="17">
        <v>2</v>
      </c>
      <c r="M45" s="17">
        <v>0</v>
      </c>
      <c r="N45" s="17">
        <v>6</v>
      </c>
      <c r="O45" s="17">
        <f t="shared" si="0"/>
        <v>18</v>
      </c>
      <c r="P45" s="7">
        <f t="shared" si="1"/>
        <v>0.3</v>
      </c>
      <c r="Q45" s="13" t="s">
        <v>236</v>
      </c>
      <c r="R45" s="12">
        <f t="shared" si="4"/>
        <v>0.4575</v>
      </c>
      <c r="S45" s="15" t="str">
        <f t="shared" si="3"/>
        <v>Fx</v>
      </c>
    </row>
    <row r="46" spans="1:19" ht="12.75">
      <c r="A46" s="1"/>
      <c r="B46" s="1" t="s">
        <v>82</v>
      </c>
      <c r="G46" s="1">
        <v>24</v>
      </c>
      <c r="H46" s="7">
        <v>0.615</v>
      </c>
      <c r="I46" s="5"/>
      <c r="J46" s="6">
        <v>4</v>
      </c>
      <c r="K46" s="17">
        <v>3</v>
      </c>
      <c r="L46" s="17">
        <v>6</v>
      </c>
      <c r="M46" s="17">
        <v>3</v>
      </c>
      <c r="N46" s="17">
        <v>4</v>
      </c>
      <c r="O46" s="17">
        <f t="shared" si="0"/>
        <v>20</v>
      </c>
      <c r="P46" s="7">
        <f t="shared" si="1"/>
        <v>0.3333333333333333</v>
      </c>
      <c r="Q46" s="13" t="s">
        <v>241</v>
      </c>
      <c r="R46" s="12">
        <f t="shared" si="4"/>
        <v>0.4741666666666666</v>
      </c>
      <c r="S46" s="15" t="str">
        <f t="shared" si="3"/>
        <v>Fx</v>
      </c>
    </row>
    <row r="47" spans="1:19" ht="12.75">
      <c r="A47" s="1" t="s">
        <v>85</v>
      </c>
      <c r="B47" s="1" t="s">
        <v>86</v>
      </c>
      <c r="C47" s="1">
        <v>4</v>
      </c>
      <c r="D47" s="1">
        <v>4</v>
      </c>
      <c r="E47" s="1">
        <v>6</v>
      </c>
      <c r="F47" s="1">
        <v>10</v>
      </c>
      <c r="G47" s="1">
        <v>24</v>
      </c>
      <c r="H47" s="7">
        <v>0.615</v>
      </c>
      <c r="I47" s="5" t="s">
        <v>87</v>
      </c>
      <c r="J47" s="6">
        <v>2</v>
      </c>
      <c r="K47" s="1">
        <v>5</v>
      </c>
      <c r="L47" s="1">
        <v>6</v>
      </c>
      <c r="M47" s="1">
        <v>2</v>
      </c>
      <c r="N47" s="1">
        <v>6</v>
      </c>
      <c r="O47" s="1">
        <f t="shared" si="0"/>
        <v>21</v>
      </c>
      <c r="P47" s="7">
        <f t="shared" si="1"/>
        <v>0.35</v>
      </c>
      <c r="Q47" s="13" t="s">
        <v>226</v>
      </c>
      <c r="R47" s="12">
        <f>(H48+P47)/2</f>
        <v>0.4825</v>
      </c>
      <c r="S47" s="15" t="str">
        <f>IF(OR(H48&lt;0.4,P47&lt;0.4,R47&lt;0.5),"Fx",IF(R47&lt;=0.55,"E",IF(R47&lt;=0.65,"D",IF(R47&lt;0.75,"C",IF(R47&lt;0.85,"B","A")))))</f>
        <v>Fx</v>
      </c>
    </row>
    <row r="48" spans="1:19" ht="12.75">
      <c r="A48" s="1"/>
      <c r="B48" s="20" t="s">
        <v>86</v>
      </c>
      <c r="G48" s="1">
        <v>24</v>
      </c>
      <c r="H48" s="7">
        <v>0.615</v>
      </c>
      <c r="I48" s="5"/>
      <c r="J48" s="6">
        <v>8</v>
      </c>
      <c r="K48" s="17">
        <v>7</v>
      </c>
      <c r="L48" s="17">
        <v>6</v>
      </c>
      <c r="M48" s="17">
        <v>7</v>
      </c>
      <c r="N48" s="17">
        <v>6</v>
      </c>
      <c r="O48" s="17">
        <f t="shared" si="0"/>
        <v>34</v>
      </c>
      <c r="P48" s="7">
        <f t="shared" si="1"/>
        <v>0.5666666666666667</v>
      </c>
      <c r="Q48" s="13" t="s">
        <v>235</v>
      </c>
      <c r="R48" s="12">
        <f>(H49+P48)/2</f>
        <v>0.6423333333333333</v>
      </c>
      <c r="S48" s="15" t="str">
        <f>IF(OR(H49&lt;0.4,P48&lt;0.4,R48&lt;0.5),"Fx",IF(R48&lt;=0.55,"E",IF(R48&lt;=0.65,"D",IF(R48&lt;0.75,"C",IF(R48&lt;0.85,"B","A")))))</f>
        <v>D</v>
      </c>
    </row>
    <row r="49" spans="1:19" ht="12.75">
      <c r="A49" s="1" t="s">
        <v>88</v>
      </c>
      <c r="B49" s="1" t="s">
        <v>89</v>
      </c>
      <c r="C49" s="1">
        <v>9</v>
      </c>
      <c r="D49" s="1">
        <v>4</v>
      </c>
      <c r="E49" s="1">
        <v>5</v>
      </c>
      <c r="F49" s="1">
        <v>10</v>
      </c>
      <c r="G49" s="1">
        <v>28</v>
      </c>
      <c r="H49" s="7">
        <v>0.718</v>
      </c>
      <c r="I49" s="5" t="s">
        <v>90</v>
      </c>
      <c r="J49" s="6">
        <v>4</v>
      </c>
      <c r="K49" s="1">
        <v>2</v>
      </c>
      <c r="L49" s="1">
        <v>8</v>
      </c>
      <c r="M49" s="1">
        <v>0</v>
      </c>
      <c r="N49" s="1">
        <v>2</v>
      </c>
      <c r="O49" s="1">
        <f t="shared" si="0"/>
        <v>16</v>
      </c>
      <c r="P49" s="7">
        <f t="shared" si="1"/>
        <v>0.26666666666666666</v>
      </c>
      <c r="Q49" s="5" t="s">
        <v>91</v>
      </c>
      <c r="R49" s="12">
        <f t="shared" si="4"/>
        <v>0.4923333333333333</v>
      </c>
      <c r="S49" s="15" t="str">
        <f t="shared" si="3"/>
        <v>Fx</v>
      </c>
    </row>
    <row r="50" spans="1:19" ht="12.75">
      <c r="A50" s="1"/>
      <c r="B50" s="1" t="s">
        <v>89</v>
      </c>
      <c r="G50" s="1">
        <v>28</v>
      </c>
      <c r="H50" s="7">
        <v>0.718</v>
      </c>
      <c r="I50" s="5"/>
      <c r="J50" s="6">
        <v>10</v>
      </c>
      <c r="K50" s="17">
        <v>7</v>
      </c>
      <c r="L50" s="17">
        <v>6</v>
      </c>
      <c r="M50" s="17">
        <v>4</v>
      </c>
      <c r="N50" s="17">
        <v>8</v>
      </c>
      <c r="O50" s="17">
        <f t="shared" si="0"/>
        <v>35</v>
      </c>
      <c r="P50" s="7">
        <f t="shared" si="1"/>
        <v>0.5833333333333334</v>
      </c>
      <c r="Q50" s="13" t="s">
        <v>236</v>
      </c>
      <c r="R50" s="12">
        <f t="shared" si="4"/>
        <v>0.6506666666666667</v>
      </c>
      <c r="S50" s="15" t="str">
        <f t="shared" si="3"/>
        <v>C</v>
      </c>
    </row>
    <row r="51" spans="1:19" ht="12.75">
      <c r="A51" s="1" t="s">
        <v>92</v>
      </c>
      <c r="B51" s="1" t="s">
        <v>93</v>
      </c>
      <c r="C51" s="1">
        <v>12</v>
      </c>
      <c r="D51" s="1">
        <v>4</v>
      </c>
      <c r="E51" s="1">
        <v>0.5</v>
      </c>
      <c r="F51" s="1">
        <v>10</v>
      </c>
      <c r="G51" s="9">
        <v>26.5</v>
      </c>
      <c r="H51" s="7">
        <v>0.679</v>
      </c>
      <c r="I51" s="5" t="s">
        <v>94</v>
      </c>
      <c r="J51" s="6">
        <v>2</v>
      </c>
      <c r="K51" s="17">
        <v>5</v>
      </c>
      <c r="L51" s="17">
        <v>4</v>
      </c>
      <c r="M51" s="17">
        <v>7</v>
      </c>
      <c r="N51" s="17">
        <v>6</v>
      </c>
      <c r="O51" s="1">
        <f t="shared" si="0"/>
        <v>24</v>
      </c>
      <c r="P51" s="7">
        <f t="shared" si="1"/>
        <v>0.4</v>
      </c>
      <c r="Q51" s="13" t="s">
        <v>235</v>
      </c>
      <c r="R51" s="12">
        <f t="shared" si="4"/>
        <v>0.5395000000000001</v>
      </c>
      <c r="S51" s="15" t="str">
        <f t="shared" si="3"/>
        <v>E</v>
      </c>
    </row>
    <row r="52" spans="1:19" ht="12.75">
      <c r="A52" s="1" t="s">
        <v>95</v>
      </c>
      <c r="B52" s="1" t="s">
        <v>96</v>
      </c>
      <c r="C52" s="1">
        <v>6.5</v>
      </c>
      <c r="D52" s="1">
        <v>4</v>
      </c>
      <c r="E52" s="1">
        <v>8</v>
      </c>
      <c r="F52" s="1">
        <v>10</v>
      </c>
      <c r="G52" s="9">
        <v>28.5</v>
      </c>
      <c r="H52" s="7">
        <v>0.731</v>
      </c>
      <c r="I52" s="5" t="s">
        <v>97</v>
      </c>
      <c r="J52" s="6">
        <v>10</v>
      </c>
      <c r="K52" s="17">
        <v>0</v>
      </c>
      <c r="L52" s="17">
        <v>6</v>
      </c>
      <c r="M52" s="17">
        <v>5</v>
      </c>
      <c r="N52" s="17">
        <v>6</v>
      </c>
      <c r="O52" s="1">
        <f t="shared" si="0"/>
        <v>27</v>
      </c>
      <c r="P52" s="7">
        <f t="shared" si="1"/>
        <v>0.45</v>
      </c>
      <c r="Q52" s="13" t="s">
        <v>231</v>
      </c>
      <c r="R52" s="12">
        <f t="shared" si="4"/>
        <v>0.5905</v>
      </c>
      <c r="S52" s="15" t="str">
        <f t="shared" si="3"/>
        <v>D</v>
      </c>
    </row>
    <row r="53" spans="1:19" ht="12.75">
      <c r="A53" s="1" t="s">
        <v>98</v>
      </c>
      <c r="B53" s="1" t="s">
        <v>99</v>
      </c>
      <c r="C53" s="1">
        <v>10</v>
      </c>
      <c r="D53" s="1">
        <v>4</v>
      </c>
      <c r="E53" s="1">
        <v>6.5</v>
      </c>
      <c r="F53" s="1">
        <v>15</v>
      </c>
      <c r="G53" s="9">
        <v>35.5</v>
      </c>
      <c r="H53" s="7">
        <v>0.91</v>
      </c>
      <c r="I53" s="5" t="s">
        <v>100</v>
      </c>
      <c r="J53" s="6">
        <v>12</v>
      </c>
      <c r="K53" s="1">
        <v>4</v>
      </c>
      <c r="L53" s="1">
        <v>4</v>
      </c>
      <c r="M53" s="1">
        <v>4</v>
      </c>
      <c r="N53" s="1">
        <v>0</v>
      </c>
      <c r="O53" s="1">
        <f t="shared" si="0"/>
        <v>24</v>
      </c>
      <c r="P53" s="7">
        <f t="shared" si="1"/>
        <v>0.4</v>
      </c>
      <c r="Q53" s="13" t="s">
        <v>226</v>
      </c>
      <c r="R53" s="12">
        <f t="shared" si="4"/>
        <v>0.655</v>
      </c>
      <c r="S53" s="15" t="str">
        <f t="shared" si="3"/>
        <v>C</v>
      </c>
    </row>
    <row r="54" spans="1:19" ht="12.75">
      <c r="A54" s="1" t="s">
        <v>101</v>
      </c>
      <c r="B54" s="1" t="s">
        <v>102</v>
      </c>
      <c r="C54" s="1">
        <v>8.5</v>
      </c>
      <c r="D54" s="1">
        <v>4</v>
      </c>
      <c r="E54" s="1">
        <v>4</v>
      </c>
      <c r="F54" s="1">
        <v>10</v>
      </c>
      <c r="G54" s="9">
        <v>26.5</v>
      </c>
      <c r="H54" s="7">
        <v>0.679</v>
      </c>
      <c r="I54" s="5" t="s">
        <v>103</v>
      </c>
      <c r="J54" s="6">
        <v>7</v>
      </c>
      <c r="K54" s="1">
        <v>2</v>
      </c>
      <c r="L54" s="1">
        <v>0</v>
      </c>
      <c r="M54" s="1">
        <v>0</v>
      </c>
      <c r="N54" s="1">
        <v>3</v>
      </c>
      <c r="O54" s="1">
        <f aca="true" t="shared" si="5" ref="O54:O106">SUM(J54:N54)</f>
        <v>12</v>
      </c>
      <c r="P54" s="7">
        <f aca="true" t="shared" si="6" ref="P54:P106">O54/60</f>
        <v>0.2</v>
      </c>
      <c r="Q54" s="5" t="s">
        <v>104</v>
      </c>
      <c r="R54" s="12">
        <f t="shared" si="4"/>
        <v>0.4395</v>
      </c>
      <c r="S54" s="15" t="str">
        <f t="shared" si="3"/>
        <v>Fx</v>
      </c>
    </row>
    <row r="55" spans="1:19" ht="12.75">
      <c r="A55" s="1"/>
      <c r="B55" s="1" t="s">
        <v>102</v>
      </c>
      <c r="C55" s="16" t="s">
        <v>232</v>
      </c>
      <c r="G55" s="9">
        <v>26.5</v>
      </c>
      <c r="H55" s="7">
        <v>0.679</v>
      </c>
      <c r="I55" s="5"/>
      <c r="J55" s="6">
        <v>15</v>
      </c>
      <c r="K55" s="17">
        <v>4</v>
      </c>
      <c r="L55" s="17">
        <v>0</v>
      </c>
      <c r="M55" s="17">
        <v>2</v>
      </c>
      <c r="N55" s="17">
        <v>4</v>
      </c>
      <c r="O55" s="17">
        <f t="shared" si="5"/>
        <v>25</v>
      </c>
      <c r="P55" s="7">
        <f t="shared" si="6"/>
        <v>0.4166666666666667</v>
      </c>
      <c r="Q55" s="13" t="s">
        <v>236</v>
      </c>
      <c r="R55" s="12">
        <f t="shared" si="4"/>
        <v>0.5478333333333334</v>
      </c>
      <c r="S55" s="15" t="str">
        <f t="shared" si="3"/>
        <v>E</v>
      </c>
    </row>
    <row r="56" spans="1:19" ht="12.75">
      <c r="A56" s="1" t="s">
        <v>105</v>
      </c>
      <c r="B56" s="1" t="s">
        <v>106</v>
      </c>
      <c r="C56" s="1">
        <v>8</v>
      </c>
      <c r="D56" s="1">
        <v>4</v>
      </c>
      <c r="E56" s="1">
        <v>5</v>
      </c>
      <c r="F56" s="1">
        <v>5</v>
      </c>
      <c r="G56" s="1">
        <v>22</v>
      </c>
      <c r="H56" s="7">
        <v>0.564</v>
      </c>
      <c r="I56" s="5" t="s">
        <v>107</v>
      </c>
      <c r="J56" s="6">
        <v>3</v>
      </c>
      <c r="K56" s="17">
        <v>5</v>
      </c>
      <c r="L56" s="17">
        <v>8</v>
      </c>
      <c r="M56" s="17">
        <v>2</v>
      </c>
      <c r="N56" s="17">
        <v>5</v>
      </c>
      <c r="O56" s="1">
        <f t="shared" si="5"/>
        <v>23</v>
      </c>
      <c r="P56" s="7">
        <f t="shared" si="6"/>
        <v>0.38333333333333336</v>
      </c>
      <c r="Q56" s="13" t="s">
        <v>234</v>
      </c>
      <c r="R56" s="12">
        <f t="shared" si="4"/>
        <v>0.4736666666666667</v>
      </c>
      <c r="S56" s="15" t="str">
        <f t="shared" si="3"/>
        <v>Fx</v>
      </c>
    </row>
    <row r="57" spans="1:19" ht="12.75">
      <c r="A57" s="1"/>
      <c r="B57" s="1" t="s">
        <v>106</v>
      </c>
      <c r="C57" s="16" t="s">
        <v>232</v>
      </c>
      <c r="G57" s="1">
        <v>22</v>
      </c>
      <c r="H57" s="7">
        <v>0.564</v>
      </c>
      <c r="I57" s="5"/>
      <c r="J57" s="6">
        <v>8</v>
      </c>
      <c r="K57" s="17">
        <v>6</v>
      </c>
      <c r="L57" s="17">
        <v>6</v>
      </c>
      <c r="M57" s="17">
        <v>4</v>
      </c>
      <c r="N57" s="17">
        <v>10</v>
      </c>
      <c r="O57" s="17">
        <f t="shared" si="5"/>
        <v>34</v>
      </c>
      <c r="P57" s="7">
        <f t="shared" si="6"/>
        <v>0.5666666666666667</v>
      </c>
      <c r="Q57" s="13" t="s">
        <v>240</v>
      </c>
      <c r="R57" s="12">
        <f t="shared" si="4"/>
        <v>0.5653333333333332</v>
      </c>
      <c r="S57" s="15" t="str">
        <f t="shared" si="3"/>
        <v>D</v>
      </c>
    </row>
    <row r="58" spans="1:19" ht="12.75">
      <c r="A58" s="1" t="s">
        <v>108</v>
      </c>
      <c r="B58" s="1" t="s">
        <v>109</v>
      </c>
      <c r="C58" s="1">
        <v>2</v>
      </c>
      <c r="D58" s="1">
        <v>4</v>
      </c>
      <c r="E58" s="1">
        <v>4</v>
      </c>
      <c r="F58" s="1">
        <v>10</v>
      </c>
      <c r="G58" s="1">
        <v>20</v>
      </c>
      <c r="H58" s="7">
        <v>0.513</v>
      </c>
      <c r="I58" s="5" t="s">
        <v>110</v>
      </c>
      <c r="J58" s="6">
        <v>10</v>
      </c>
      <c r="K58" s="17">
        <v>2</v>
      </c>
      <c r="L58" s="17">
        <v>4</v>
      </c>
      <c r="M58" s="17">
        <v>0</v>
      </c>
      <c r="N58" s="17">
        <v>6</v>
      </c>
      <c r="O58" s="1">
        <f t="shared" si="5"/>
        <v>22</v>
      </c>
      <c r="P58" s="7">
        <f t="shared" si="6"/>
        <v>0.36666666666666664</v>
      </c>
      <c r="Q58" s="13" t="s">
        <v>236</v>
      </c>
      <c r="R58" s="12">
        <f t="shared" si="4"/>
        <v>0.4398333333333333</v>
      </c>
      <c r="S58" s="15" t="str">
        <f t="shared" si="3"/>
        <v>Fx</v>
      </c>
    </row>
    <row r="59" spans="1:19" ht="12.75">
      <c r="A59" s="1" t="s">
        <v>111</v>
      </c>
      <c r="B59" s="1" t="s">
        <v>112</v>
      </c>
      <c r="C59" s="1">
        <v>12</v>
      </c>
      <c r="D59" s="1">
        <v>4</v>
      </c>
      <c r="E59" s="1">
        <v>8</v>
      </c>
      <c r="F59" s="1">
        <v>15</v>
      </c>
      <c r="G59" s="1">
        <v>39</v>
      </c>
      <c r="H59" s="7">
        <v>1</v>
      </c>
      <c r="I59" s="5" t="s">
        <v>113</v>
      </c>
      <c r="J59" s="6">
        <v>14</v>
      </c>
      <c r="K59" s="17">
        <v>6</v>
      </c>
      <c r="L59" s="17">
        <v>0</v>
      </c>
      <c r="M59" s="17">
        <v>4</v>
      </c>
      <c r="N59" s="17">
        <v>0</v>
      </c>
      <c r="O59" s="1">
        <f t="shared" si="5"/>
        <v>24</v>
      </c>
      <c r="P59" s="7">
        <f t="shared" si="6"/>
        <v>0.4</v>
      </c>
      <c r="Q59" s="13" t="s">
        <v>75</v>
      </c>
      <c r="R59" s="12">
        <f t="shared" si="4"/>
        <v>0.7</v>
      </c>
      <c r="S59" s="15" t="str">
        <f t="shared" si="3"/>
        <v>C</v>
      </c>
    </row>
    <row r="60" spans="1:19" ht="12.75">
      <c r="A60" s="1" t="s">
        <v>114</v>
      </c>
      <c r="B60" s="1" t="s">
        <v>115</v>
      </c>
      <c r="C60" s="1">
        <v>10.5</v>
      </c>
      <c r="D60" s="1">
        <v>3</v>
      </c>
      <c r="E60" s="1">
        <v>7.5</v>
      </c>
      <c r="F60" s="1">
        <v>10</v>
      </c>
      <c r="G60" s="1">
        <v>31</v>
      </c>
      <c r="H60" s="7">
        <v>0.795</v>
      </c>
      <c r="I60" s="5" t="s">
        <v>116</v>
      </c>
      <c r="J60" s="6">
        <v>4</v>
      </c>
      <c r="K60" s="1">
        <v>2</v>
      </c>
      <c r="L60" s="1">
        <v>4</v>
      </c>
      <c r="M60" s="1">
        <v>2</v>
      </c>
      <c r="N60" s="1">
        <v>5</v>
      </c>
      <c r="O60" s="1">
        <f t="shared" si="5"/>
        <v>17</v>
      </c>
      <c r="P60" s="7">
        <f t="shared" si="6"/>
        <v>0.2833333333333333</v>
      </c>
      <c r="Q60" s="5" t="s">
        <v>117</v>
      </c>
      <c r="R60" s="12">
        <f t="shared" si="4"/>
        <v>0.5391666666666667</v>
      </c>
      <c r="S60" s="15" t="str">
        <f t="shared" si="3"/>
        <v>Fx</v>
      </c>
    </row>
    <row r="61" spans="1:19" ht="12.75">
      <c r="A61" s="1"/>
      <c r="B61" s="1" t="s">
        <v>115</v>
      </c>
      <c r="C61" s="16"/>
      <c r="G61" s="1">
        <v>31</v>
      </c>
      <c r="H61" s="7">
        <v>0.795</v>
      </c>
      <c r="I61" s="5"/>
      <c r="J61" s="6">
        <v>8</v>
      </c>
      <c r="K61" s="17">
        <v>4</v>
      </c>
      <c r="L61" s="17">
        <v>6</v>
      </c>
      <c r="M61" s="17">
        <v>7</v>
      </c>
      <c r="N61" s="17">
        <v>6</v>
      </c>
      <c r="O61" s="17">
        <f t="shared" si="5"/>
        <v>31</v>
      </c>
      <c r="P61" s="7">
        <f t="shared" si="6"/>
        <v>0.5166666666666667</v>
      </c>
      <c r="Q61" s="13" t="s">
        <v>236</v>
      </c>
      <c r="R61" s="12">
        <f t="shared" si="4"/>
        <v>0.6558333333333334</v>
      </c>
      <c r="S61" s="15" t="str">
        <f t="shared" si="3"/>
        <v>C</v>
      </c>
    </row>
    <row r="62" spans="1:19" ht="12.75">
      <c r="A62" s="1" t="s">
        <v>118</v>
      </c>
      <c r="B62" s="1" t="s">
        <v>119</v>
      </c>
      <c r="C62" s="1">
        <v>8</v>
      </c>
      <c r="D62" s="1">
        <v>1</v>
      </c>
      <c r="E62" s="1">
        <v>5</v>
      </c>
      <c r="F62" s="1">
        <v>10</v>
      </c>
      <c r="G62" s="1">
        <v>24</v>
      </c>
      <c r="H62" s="7">
        <v>0.615</v>
      </c>
      <c r="I62" s="5" t="s">
        <v>120</v>
      </c>
      <c r="J62" s="6">
        <v>2</v>
      </c>
      <c r="K62" s="17">
        <v>2</v>
      </c>
      <c r="L62" s="17">
        <v>7</v>
      </c>
      <c r="M62" s="17">
        <v>0</v>
      </c>
      <c r="N62" s="17">
        <v>5</v>
      </c>
      <c r="O62" s="1">
        <f t="shared" si="5"/>
        <v>16</v>
      </c>
      <c r="P62" s="7">
        <f t="shared" si="6"/>
        <v>0.26666666666666666</v>
      </c>
      <c r="Q62" s="5" t="s">
        <v>230</v>
      </c>
      <c r="R62" s="12">
        <f t="shared" si="4"/>
        <v>0.4408333333333333</v>
      </c>
      <c r="S62" s="15" t="str">
        <f t="shared" si="3"/>
        <v>Fx</v>
      </c>
    </row>
    <row r="63" spans="1:19" ht="12.75">
      <c r="A63" s="1"/>
      <c r="B63" s="1" t="s">
        <v>119</v>
      </c>
      <c r="C63" s="16"/>
      <c r="G63" s="1">
        <v>24</v>
      </c>
      <c r="H63" s="7">
        <v>0.615</v>
      </c>
      <c r="I63" s="5"/>
      <c r="J63" s="6">
        <v>10</v>
      </c>
      <c r="K63" s="17">
        <v>7</v>
      </c>
      <c r="L63" s="17">
        <v>8</v>
      </c>
      <c r="M63" s="17">
        <v>7</v>
      </c>
      <c r="N63" s="17">
        <v>8</v>
      </c>
      <c r="O63" s="17">
        <f t="shared" si="5"/>
        <v>40</v>
      </c>
      <c r="P63" s="7">
        <f t="shared" si="6"/>
        <v>0.6666666666666666</v>
      </c>
      <c r="Q63" s="13" t="s">
        <v>235</v>
      </c>
      <c r="R63" s="12">
        <f t="shared" si="4"/>
        <v>0.6408333333333334</v>
      </c>
      <c r="S63" s="15" t="str">
        <f t="shared" si="3"/>
        <v>D</v>
      </c>
    </row>
    <row r="64" spans="1:19" ht="12.75">
      <c r="A64" s="1" t="s">
        <v>121</v>
      </c>
      <c r="B64" s="1" t="s">
        <v>122</v>
      </c>
      <c r="C64" s="1">
        <v>8</v>
      </c>
      <c r="D64" s="1">
        <v>4</v>
      </c>
      <c r="E64" s="1">
        <v>4.5</v>
      </c>
      <c r="F64" s="1">
        <v>5</v>
      </c>
      <c r="G64" s="1">
        <v>21.5</v>
      </c>
      <c r="H64" s="7">
        <v>0.551</v>
      </c>
      <c r="I64" s="5" t="s">
        <v>123</v>
      </c>
      <c r="J64" s="6">
        <v>2</v>
      </c>
      <c r="K64" s="17">
        <v>4</v>
      </c>
      <c r="L64" s="17">
        <v>5</v>
      </c>
      <c r="M64" s="17">
        <v>3</v>
      </c>
      <c r="N64" s="17">
        <v>5</v>
      </c>
      <c r="O64" s="1">
        <f t="shared" si="5"/>
        <v>19</v>
      </c>
      <c r="P64" s="7">
        <f t="shared" si="6"/>
        <v>0.31666666666666665</v>
      </c>
      <c r="Q64" s="13" t="s">
        <v>231</v>
      </c>
      <c r="R64" s="12">
        <f t="shared" si="4"/>
        <v>0.43383333333333335</v>
      </c>
      <c r="S64" s="15" t="str">
        <f t="shared" si="3"/>
        <v>Fx</v>
      </c>
    </row>
    <row r="65" spans="1:19" ht="12.75">
      <c r="A65" s="1"/>
      <c r="B65" s="1" t="s">
        <v>122</v>
      </c>
      <c r="C65" s="16"/>
      <c r="G65" s="1">
        <v>21.5</v>
      </c>
      <c r="H65" s="7">
        <v>0.551</v>
      </c>
      <c r="I65" s="5"/>
      <c r="J65" s="6">
        <v>8</v>
      </c>
      <c r="K65" s="17">
        <v>2</v>
      </c>
      <c r="L65" s="17">
        <v>0</v>
      </c>
      <c r="M65" s="17">
        <v>4</v>
      </c>
      <c r="N65" s="17">
        <v>6</v>
      </c>
      <c r="O65" s="17">
        <f t="shared" si="5"/>
        <v>20</v>
      </c>
      <c r="P65" s="7">
        <f t="shared" si="6"/>
        <v>0.3333333333333333</v>
      </c>
      <c r="Q65" s="13" t="s">
        <v>236</v>
      </c>
      <c r="R65" s="12">
        <f t="shared" si="4"/>
        <v>0.4421666666666667</v>
      </c>
      <c r="S65" s="15" t="str">
        <f t="shared" si="3"/>
        <v>Fx</v>
      </c>
    </row>
    <row r="66" spans="1:19" ht="12.75">
      <c r="A66" s="1"/>
      <c r="B66" s="1" t="s">
        <v>122</v>
      </c>
      <c r="C66" s="16"/>
      <c r="G66" s="1">
        <v>21.5</v>
      </c>
      <c r="H66" s="7">
        <v>0.551</v>
      </c>
      <c r="I66" s="5"/>
      <c r="J66" s="6">
        <v>6</v>
      </c>
      <c r="K66" s="17">
        <v>1</v>
      </c>
      <c r="L66" s="17">
        <v>4</v>
      </c>
      <c r="M66" s="17">
        <v>7</v>
      </c>
      <c r="N66" s="17">
        <v>6</v>
      </c>
      <c r="O66" s="17">
        <f t="shared" si="5"/>
        <v>24</v>
      </c>
      <c r="P66" s="7">
        <f t="shared" si="6"/>
        <v>0.4</v>
      </c>
      <c r="Q66" s="13" t="s">
        <v>242</v>
      </c>
      <c r="R66" s="12">
        <f t="shared" si="4"/>
        <v>0.47550000000000003</v>
      </c>
      <c r="S66" s="15" t="str">
        <f t="shared" si="3"/>
        <v>Fx</v>
      </c>
    </row>
    <row r="67" spans="1:19" ht="14.25" customHeight="1">
      <c r="A67" s="1" t="s">
        <v>124</v>
      </c>
      <c r="B67" s="1" t="s">
        <v>125</v>
      </c>
      <c r="I67" s="5"/>
      <c r="J67" s="6"/>
      <c r="O67" s="1">
        <f t="shared" si="5"/>
        <v>0</v>
      </c>
      <c r="P67" s="7">
        <f t="shared" si="6"/>
        <v>0</v>
      </c>
      <c r="Q67" s="5"/>
      <c r="R67" s="12">
        <f t="shared" si="4"/>
        <v>0</v>
      </c>
      <c r="S67" s="15" t="str">
        <f t="shared" si="3"/>
        <v>Fx</v>
      </c>
    </row>
    <row r="68" spans="1:19" ht="12.75">
      <c r="A68" s="1" t="s">
        <v>126</v>
      </c>
      <c r="B68" s="1" t="s">
        <v>127</v>
      </c>
      <c r="C68" s="1">
        <v>8.5</v>
      </c>
      <c r="D68" s="1">
        <v>3</v>
      </c>
      <c r="E68" s="1">
        <v>4</v>
      </c>
      <c r="F68" s="1">
        <v>10</v>
      </c>
      <c r="G68" s="1">
        <v>25.5</v>
      </c>
      <c r="H68" s="7">
        <v>0.654</v>
      </c>
      <c r="I68" s="5" t="s">
        <v>128</v>
      </c>
      <c r="J68" s="6">
        <v>3</v>
      </c>
      <c r="K68" s="17">
        <v>2</v>
      </c>
      <c r="L68" s="17">
        <v>5</v>
      </c>
      <c r="M68" s="17">
        <v>0</v>
      </c>
      <c r="N68" s="17">
        <v>5</v>
      </c>
      <c r="O68" s="1">
        <f t="shared" si="5"/>
        <v>15</v>
      </c>
      <c r="P68" s="7">
        <f t="shared" si="6"/>
        <v>0.25</v>
      </c>
      <c r="Q68" s="5" t="s">
        <v>230</v>
      </c>
      <c r="R68" s="12">
        <f t="shared" si="4"/>
        <v>0.452</v>
      </c>
      <c r="S68" s="15" t="str">
        <f t="shared" si="3"/>
        <v>Fx</v>
      </c>
    </row>
    <row r="69" spans="1:19" ht="12.75">
      <c r="A69" s="1"/>
      <c r="B69" s="1" t="s">
        <v>127</v>
      </c>
      <c r="C69" s="16"/>
      <c r="H69" s="7">
        <v>0.654</v>
      </c>
      <c r="I69" s="5"/>
      <c r="J69" s="6">
        <v>0</v>
      </c>
      <c r="K69" s="17">
        <v>6</v>
      </c>
      <c r="L69" s="17">
        <v>4</v>
      </c>
      <c r="M69" s="17">
        <v>4</v>
      </c>
      <c r="N69" s="17">
        <v>7</v>
      </c>
      <c r="O69" s="17">
        <f t="shared" si="5"/>
        <v>21</v>
      </c>
      <c r="P69" s="7">
        <f t="shared" si="6"/>
        <v>0.35</v>
      </c>
      <c r="Q69" s="13" t="s">
        <v>235</v>
      </c>
      <c r="R69" s="12">
        <f t="shared" si="4"/>
        <v>0.502</v>
      </c>
      <c r="S69" s="15" t="str">
        <f t="shared" si="3"/>
        <v>Fx</v>
      </c>
    </row>
    <row r="70" spans="1:19" ht="12.75">
      <c r="A70" s="1"/>
      <c r="B70" s="1" t="s">
        <v>127</v>
      </c>
      <c r="C70" s="16"/>
      <c r="H70" s="7">
        <v>0.654</v>
      </c>
      <c r="I70" s="5"/>
      <c r="J70" s="6">
        <v>3</v>
      </c>
      <c r="K70" s="17">
        <v>7</v>
      </c>
      <c r="L70" s="17">
        <v>5</v>
      </c>
      <c r="M70" s="17">
        <v>5</v>
      </c>
      <c r="N70" s="17">
        <v>6</v>
      </c>
      <c r="O70" s="17">
        <f t="shared" si="5"/>
        <v>26</v>
      </c>
      <c r="P70" s="7">
        <f t="shared" si="6"/>
        <v>0.43333333333333335</v>
      </c>
      <c r="Q70" s="13" t="s">
        <v>242</v>
      </c>
      <c r="R70" s="12">
        <f t="shared" si="4"/>
        <v>0.5436666666666667</v>
      </c>
      <c r="S70" s="15" t="str">
        <f t="shared" si="3"/>
        <v>E</v>
      </c>
    </row>
    <row r="71" spans="1:19" ht="12.75">
      <c r="A71" s="1" t="s">
        <v>129</v>
      </c>
      <c r="B71" s="1" t="s">
        <v>130</v>
      </c>
      <c r="C71" s="1">
        <v>7</v>
      </c>
      <c r="D71" s="1">
        <v>4</v>
      </c>
      <c r="E71" s="1">
        <v>4</v>
      </c>
      <c r="F71" s="1">
        <v>10</v>
      </c>
      <c r="G71" s="1">
        <v>25</v>
      </c>
      <c r="H71" s="7">
        <v>0.641</v>
      </c>
      <c r="I71" s="5" t="s">
        <v>131</v>
      </c>
      <c r="J71" s="6">
        <v>2</v>
      </c>
      <c r="K71" s="17">
        <v>2</v>
      </c>
      <c r="L71" s="17">
        <v>7</v>
      </c>
      <c r="M71" s="17">
        <v>0</v>
      </c>
      <c r="N71" s="17">
        <v>10</v>
      </c>
      <c r="O71" s="1">
        <f t="shared" si="5"/>
        <v>21</v>
      </c>
      <c r="P71" s="7">
        <f t="shared" si="6"/>
        <v>0.35</v>
      </c>
      <c r="Q71" s="5" t="s">
        <v>230</v>
      </c>
      <c r="R71" s="12">
        <f t="shared" si="4"/>
        <v>0.4955</v>
      </c>
      <c r="S71" s="15" t="str">
        <f t="shared" si="3"/>
        <v>Fx</v>
      </c>
    </row>
    <row r="72" spans="1:19" ht="12.75">
      <c r="A72" s="1"/>
      <c r="B72" s="1" t="s">
        <v>130</v>
      </c>
      <c r="C72" s="16"/>
      <c r="G72" s="1">
        <v>25</v>
      </c>
      <c r="H72" s="7">
        <v>0.641</v>
      </c>
      <c r="I72" s="5"/>
      <c r="J72" s="6">
        <v>6</v>
      </c>
      <c r="K72" s="17">
        <v>8</v>
      </c>
      <c r="L72" s="17">
        <v>8</v>
      </c>
      <c r="M72" s="17">
        <v>10</v>
      </c>
      <c r="N72" s="17">
        <v>10</v>
      </c>
      <c r="O72" s="17">
        <f t="shared" si="5"/>
        <v>42</v>
      </c>
      <c r="P72" s="7">
        <f t="shared" si="6"/>
        <v>0.7</v>
      </c>
      <c r="Q72" s="13" t="s">
        <v>236</v>
      </c>
      <c r="R72" s="12">
        <f t="shared" si="4"/>
        <v>0.6705</v>
      </c>
      <c r="S72" s="15" t="str">
        <f t="shared" si="3"/>
        <v>C</v>
      </c>
    </row>
    <row r="73" spans="1:19" ht="12.75">
      <c r="A73" s="1" t="s">
        <v>132</v>
      </c>
      <c r="B73" s="1" t="s">
        <v>133</v>
      </c>
      <c r="G73" s="1">
        <v>30.5</v>
      </c>
      <c r="H73" s="7">
        <v>0.782051282051282</v>
      </c>
      <c r="I73" s="5"/>
      <c r="J73" s="6"/>
      <c r="O73" s="1">
        <f t="shared" si="5"/>
        <v>0</v>
      </c>
      <c r="P73" s="7">
        <f t="shared" si="6"/>
        <v>0</v>
      </c>
      <c r="Q73" s="5"/>
      <c r="R73" s="12">
        <f t="shared" si="4"/>
        <v>0.391025641025641</v>
      </c>
      <c r="S73" s="15" t="str">
        <f t="shared" si="3"/>
        <v>Fx</v>
      </c>
    </row>
    <row r="74" spans="1:19" ht="12.75">
      <c r="A74" s="1" t="s">
        <v>134</v>
      </c>
      <c r="B74" s="1" t="s">
        <v>135</v>
      </c>
      <c r="G74" s="1">
        <v>30</v>
      </c>
      <c r="H74" s="7">
        <v>0.7692307692307693</v>
      </c>
      <c r="I74" s="5"/>
      <c r="J74" s="6"/>
      <c r="O74" s="1">
        <f t="shared" si="5"/>
        <v>0</v>
      </c>
      <c r="P74" s="7">
        <f t="shared" si="6"/>
        <v>0</v>
      </c>
      <c r="Q74" s="5"/>
      <c r="R74" s="12">
        <f t="shared" si="4"/>
        <v>0.38461538461538464</v>
      </c>
      <c r="S74" s="15" t="str">
        <f t="shared" si="3"/>
        <v>Fx</v>
      </c>
    </row>
    <row r="75" spans="1:19" ht="12.75">
      <c r="A75" s="1" t="s">
        <v>136</v>
      </c>
      <c r="B75" s="1" t="s">
        <v>137</v>
      </c>
      <c r="C75" s="1">
        <v>3</v>
      </c>
      <c r="D75" s="1">
        <v>4</v>
      </c>
      <c r="E75" s="1">
        <v>8</v>
      </c>
      <c r="F75" s="1">
        <v>0</v>
      </c>
      <c r="G75" s="1">
        <v>15</v>
      </c>
      <c r="H75" s="7">
        <v>0.385</v>
      </c>
      <c r="I75" s="5" t="s">
        <v>138</v>
      </c>
      <c r="J75" s="6">
        <v>3</v>
      </c>
      <c r="K75" s="17">
        <v>5</v>
      </c>
      <c r="L75" s="17">
        <v>6</v>
      </c>
      <c r="M75" s="17">
        <v>5</v>
      </c>
      <c r="N75" s="17">
        <v>7</v>
      </c>
      <c r="O75" s="1">
        <f t="shared" si="5"/>
        <v>26</v>
      </c>
      <c r="P75" s="7">
        <f t="shared" si="6"/>
        <v>0.43333333333333335</v>
      </c>
      <c r="Q75" s="13" t="s">
        <v>235</v>
      </c>
      <c r="R75" s="12">
        <f t="shared" si="4"/>
        <v>0.4091666666666667</v>
      </c>
      <c r="S75" s="15" t="str">
        <f t="shared" si="3"/>
        <v>Fx</v>
      </c>
    </row>
    <row r="76" spans="1:19" ht="12.75">
      <c r="A76" s="1"/>
      <c r="B76" s="1" t="s">
        <v>137</v>
      </c>
      <c r="C76" s="16" t="s">
        <v>232</v>
      </c>
      <c r="G76" s="1">
        <v>32</v>
      </c>
      <c r="H76" s="7">
        <v>0.8205128205128205</v>
      </c>
      <c r="I76" s="5"/>
      <c r="J76" s="6"/>
      <c r="O76" s="1">
        <v>26</v>
      </c>
      <c r="P76" s="7">
        <f t="shared" si="6"/>
        <v>0.43333333333333335</v>
      </c>
      <c r="Q76" s="5"/>
      <c r="R76" s="12">
        <f>(H76+P76)/2</f>
        <v>0.6269230769230769</v>
      </c>
      <c r="S76" s="15" t="str">
        <f>IF(OR(H76&lt;0.4,P76&lt;0.4,R76&lt;0.5),"Fx",IF(R76&lt;=0.55,"E",IF(R76&lt;=0.65,"D",IF(R76&lt;0.75,"C",IF(R76&lt;0.85,"B","A")))))</f>
        <v>D</v>
      </c>
    </row>
    <row r="77" spans="1:19" ht="12.75">
      <c r="A77" s="1" t="s">
        <v>139</v>
      </c>
      <c r="B77" s="1" t="s">
        <v>140</v>
      </c>
      <c r="C77" s="1">
        <v>8</v>
      </c>
      <c r="D77" s="1">
        <v>4</v>
      </c>
      <c r="E77" s="1">
        <v>6</v>
      </c>
      <c r="F77" s="1">
        <v>10</v>
      </c>
      <c r="G77" s="1">
        <v>28</v>
      </c>
      <c r="H77" s="7">
        <v>0.718</v>
      </c>
      <c r="I77" s="5" t="s">
        <v>141</v>
      </c>
      <c r="J77" s="6">
        <v>20</v>
      </c>
      <c r="K77" s="1">
        <v>5</v>
      </c>
      <c r="L77" s="1">
        <v>8</v>
      </c>
      <c r="M77" s="1">
        <v>0</v>
      </c>
      <c r="N77" s="1">
        <v>0</v>
      </c>
      <c r="O77" s="1">
        <f t="shared" si="5"/>
        <v>33</v>
      </c>
      <c r="P77" s="7">
        <f t="shared" si="6"/>
        <v>0.55</v>
      </c>
      <c r="Q77" s="13" t="s">
        <v>227</v>
      </c>
      <c r="R77" s="12">
        <f t="shared" si="4"/>
        <v>0.634</v>
      </c>
      <c r="S77" s="15" t="str">
        <f t="shared" si="3"/>
        <v>D</v>
      </c>
    </row>
    <row r="78" spans="1:19" ht="12.75">
      <c r="A78" s="1" t="s">
        <v>142</v>
      </c>
      <c r="B78" s="1" t="s">
        <v>143</v>
      </c>
      <c r="C78" s="1">
        <v>9</v>
      </c>
      <c r="D78" s="1">
        <v>4</v>
      </c>
      <c r="E78" s="10">
        <v>7.5</v>
      </c>
      <c r="F78" s="1">
        <v>15</v>
      </c>
      <c r="G78" s="1">
        <v>35.5</v>
      </c>
      <c r="H78" s="7">
        <v>0.91</v>
      </c>
      <c r="I78" s="5" t="s">
        <v>144</v>
      </c>
      <c r="J78" s="6">
        <v>12</v>
      </c>
      <c r="K78" s="1">
        <v>4</v>
      </c>
      <c r="L78" s="1">
        <v>9</v>
      </c>
      <c r="M78" s="1">
        <v>6</v>
      </c>
      <c r="N78" s="1">
        <v>10</v>
      </c>
      <c r="O78" s="1">
        <f t="shared" si="5"/>
        <v>41</v>
      </c>
      <c r="P78" s="7">
        <f t="shared" si="6"/>
        <v>0.6833333333333333</v>
      </c>
      <c r="Q78" s="13" t="s">
        <v>227</v>
      </c>
      <c r="R78" s="12">
        <f t="shared" si="4"/>
        <v>0.7966666666666666</v>
      </c>
      <c r="S78" s="15" t="str">
        <f t="shared" si="3"/>
        <v>B</v>
      </c>
    </row>
    <row r="79" spans="1:19" ht="12.75">
      <c r="A79" s="1" t="s">
        <v>145</v>
      </c>
      <c r="B79" s="1" t="s">
        <v>146</v>
      </c>
      <c r="C79" s="1">
        <v>7</v>
      </c>
      <c r="D79" s="1">
        <v>1</v>
      </c>
      <c r="E79" s="1">
        <v>0</v>
      </c>
      <c r="F79" s="1">
        <v>10</v>
      </c>
      <c r="G79" s="1">
        <v>18</v>
      </c>
      <c r="H79" s="7">
        <v>0.462</v>
      </c>
      <c r="I79" s="5" t="s">
        <v>147</v>
      </c>
      <c r="J79" s="6">
        <v>11</v>
      </c>
      <c r="K79" s="17">
        <v>0</v>
      </c>
      <c r="L79" s="17">
        <v>5</v>
      </c>
      <c r="M79" s="17">
        <v>6</v>
      </c>
      <c r="N79" s="17">
        <v>9</v>
      </c>
      <c r="O79" s="1">
        <f t="shared" si="5"/>
        <v>31</v>
      </c>
      <c r="P79" s="7">
        <f t="shared" si="6"/>
        <v>0.5166666666666667</v>
      </c>
      <c r="Q79" s="13" t="s">
        <v>241</v>
      </c>
      <c r="R79" s="12">
        <f t="shared" si="4"/>
        <v>0.4893333333333334</v>
      </c>
      <c r="S79" s="15" t="str">
        <f t="shared" si="3"/>
        <v>Fx</v>
      </c>
    </row>
    <row r="80" spans="1:19" ht="12.75">
      <c r="A80" s="1" t="s">
        <v>148</v>
      </c>
      <c r="B80" s="1" t="s">
        <v>149</v>
      </c>
      <c r="I80" s="5"/>
      <c r="J80" s="6">
        <v>0</v>
      </c>
      <c r="K80" s="1">
        <v>2</v>
      </c>
      <c r="L80" s="1">
        <v>5</v>
      </c>
      <c r="M80" s="17">
        <v>2</v>
      </c>
      <c r="N80" s="17">
        <v>4</v>
      </c>
      <c r="O80" s="1">
        <f t="shared" si="5"/>
        <v>13</v>
      </c>
      <c r="P80" s="7">
        <f t="shared" si="6"/>
        <v>0.21666666666666667</v>
      </c>
      <c r="Q80" s="13" t="s">
        <v>231</v>
      </c>
      <c r="R80" s="12">
        <f t="shared" si="4"/>
        <v>0.10833333333333334</v>
      </c>
      <c r="S80" s="15" t="str">
        <f t="shared" si="3"/>
        <v>Fx</v>
      </c>
    </row>
    <row r="81" spans="1:19" ht="12.75">
      <c r="A81" s="1"/>
      <c r="B81" s="1" t="s">
        <v>149</v>
      </c>
      <c r="C81" s="16"/>
      <c r="I81" s="5"/>
      <c r="J81" s="6">
        <v>0</v>
      </c>
      <c r="K81" s="17">
        <v>7</v>
      </c>
      <c r="L81" s="17">
        <v>4</v>
      </c>
      <c r="M81" s="17">
        <v>7</v>
      </c>
      <c r="N81" s="17">
        <v>6</v>
      </c>
      <c r="O81" s="17">
        <f t="shared" si="5"/>
        <v>24</v>
      </c>
      <c r="P81" s="7">
        <f t="shared" si="6"/>
        <v>0.4</v>
      </c>
      <c r="Q81" s="13" t="s">
        <v>235</v>
      </c>
      <c r="R81" s="12">
        <f t="shared" si="4"/>
        <v>0.2</v>
      </c>
      <c r="S81" s="15" t="str">
        <f t="shared" si="3"/>
        <v>Fx</v>
      </c>
    </row>
    <row r="82" spans="1:19" ht="12.75">
      <c r="A82" s="1" t="s">
        <v>150</v>
      </c>
      <c r="B82" s="1" t="s">
        <v>151</v>
      </c>
      <c r="C82" s="1">
        <v>10</v>
      </c>
      <c r="D82" s="1">
        <v>3</v>
      </c>
      <c r="E82" s="1">
        <v>3</v>
      </c>
      <c r="F82" s="1">
        <v>10</v>
      </c>
      <c r="G82" s="1">
        <v>26</v>
      </c>
      <c r="H82" s="7">
        <v>0.667</v>
      </c>
      <c r="I82" s="5" t="s">
        <v>152</v>
      </c>
      <c r="J82" s="6">
        <v>0</v>
      </c>
      <c r="K82" s="1">
        <v>7</v>
      </c>
      <c r="L82" s="1">
        <v>6</v>
      </c>
      <c r="M82" s="1">
        <v>8</v>
      </c>
      <c r="N82" s="1">
        <v>5</v>
      </c>
      <c r="O82" s="1">
        <f t="shared" si="5"/>
        <v>26</v>
      </c>
      <c r="P82" s="7">
        <f t="shared" si="6"/>
        <v>0.43333333333333335</v>
      </c>
      <c r="Q82" s="5" t="s">
        <v>153</v>
      </c>
      <c r="R82" s="12">
        <f t="shared" si="4"/>
        <v>0.5501666666666667</v>
      </c>
      <c r="S82" s="15" t="str">
        <f t="shared" si="3"/>
        <v>D</v>
      </c>
    </row>
    <row r="83" spans="1:19" ht="12.75">
      <c r="A83" s="1" t="s">
        <v>154</v>
      </c>
      <c r="B83" s="1" t="s">
        <v>155</v>
      </c>
      <c r="C83" s="1">
        <v>5</v>
      </c>
      <c r="D83" s="1">
        <v>4</v>
      </c>
      <c r="E83" s="1">
        <v>2</v>
      </c>
      <c r="F83" s="1">
        <v>10</v>
      </c>
      <c r="G83" s="1">
        <v>21</v>
      </c>
      <c r="H83" s="7">
        <v>0.538</v>
      </c>
      <c r="I83" s="5" t="s">
        <v>156</v>
      </c>
      <c r="J83" s="6">
        <v>14</v>
      </c>
      <c r="K83" s="17">
        <v>2</v>
      </c>
      <c r="L83" s="17">
        <v>4</v>
      </c>
      <c r="M83" s="17">
        <v>0</v>
      </c>
      <c r="N83" s="17">
        <v>7</v>
      </c>
      <c r="O83" s="1">
        <f t="shared" si="5"/>
        <v>27</v>
      </c>
      <c r="P83" s="7">
        <f t="shared" si="6"/>
        <v>0.45</v>
      </c>
      <c r="Q83" s="5" t="s">
        <v>230</v>
      </c>
      <c r="R83" s="12">
        <f t="shared" si="4"/>
        <v>0.494</v>
      </c>
      <c r="S83" s="15" t="str">
        <f t="shared" si="3"/>
        <v>Fx</v>
      </c>
    </row>
    <row r="84" spans="1:19" ht="12.75">
      <c r="A84" s="1"/>
      <c r="B84" s="1" t="s">
        <v>155</v>
      </c>
      <c r="G84" s="1">
        <v>21</v>
      </c>
      <c r="H84" s="7">
        <v>0.538</v>
      </c>
      <c r="I84" s="5"/>
      <c r="J84" s="6">
        <v>10</v>
      </c>
      <c r="K84" s="17">
        <v>6</v>
      </c>
      <c r="L84" s="17">
        <v>2</v>
      </c>
      <c r="M84" s="17">
        <v>2</v>
      </c>
      <c r="N84" s="17">
        <v>4</v>
      </c>
      <c r="O84" s="17">
        <f t="shared" si="5"/>
        <v>24</v>
      </c>
      <c r="P84" s="7">
        <f t="shared" si="6"/>
        <v>0.4</v>
      </c>
      <c r="Q84" s="13" t="s">
        <v>242</v>
      </c>
      <c r="R84" s="12">
        <f t="shared" si="4"/>
        <v>0.46900000000000003</v>
      </c>
      <c r="S84" s="15" t="str">
        <f t="shared" si="3"/>
        <v>Fx</v>
      </c>
    </row>
    <row r="85" spans="1:19" ht="12.75">
      <c r="A85" s="1" t="s">
        <v>157</v>
      </c>
      <c r="B85" s="1" t="s">
        <v>158</v>
      </c>
      <c r="C85" s="1">
        <v>6.5</v>
      </c>
      <c r="D85" s="1">
        <v>4</v>
      </c>
      <c r="E85" s="1">
        <v>4</v>
      </c>
      <c r="F85" s="1">
        <v>5</v>
      </c>
      <c r="G85" s="1">
        <v>19.5</v>
      </c>
      <c r="H85" s="7">
        <v>0.5</v>
      </c>
      <c r="I85" s="5" t="s">
        <v>159</v>
      </c>
      <c r="J85" s="6">
        <v>10</v>
      </c>
      <c r="K85" s="17">
        <v>6</v>
      </c>
      <c r="L85" s="17">
        <v>4</v>
      </c>
      <c r="M85" s="17">
        <v>0</v>
      </c>
      <c r="N85" s="17">
        <v>2</v>
      </c>
      <c r="O85" s="1">
        <f t="shared" si="5"/>
        <v>22</v>
      </c>
      <c r="P85" s="7">
        <f t="shared" si="6"/>
        <v>0.36666666666666664</v>
      </c>
      <c r="Q85" s="13" t="s">
        <v>231</v>
      </c>
      <c r="R85" s="12">
        <f t="shared" si="4"/>
        <v>0.43333333333333335</v>
      </c>
      <c r="S85" s="15" t="str">
        <f t="shared" si="3"/>
        <v>Fx</v>
      </c>
    </row>
    <row r="86" spans="1:19" ht="12.75">
      <c r="A86" s="1"/>
      <c r="B86" s="1" t="s">
        <v>158</v>
      </c>
      <c r="C86" s="16" t="s">
        <v>232</v>
      </c>
      <c r="G86" s="1">
        <v>28.5</v>
      </c>
      <c r="H86" s="7">
        <v>0.7307692307692307</v>
      </c>
      <c r="I86" s="5"/>
      <c r="J86" s="6"/>
      <c r="K86" s="17"/>
      <c r="L86" s="17"/>
      <c r="M86" s="17"/>
      <c r="N86" s="17"/>
      <c r="O86" s="1">
        <f>SUM(J86:N86)</f>
        <v>0</v>
      </c>
      <c r="P86" s="7">
        <f t="shared" si="6"/>
        <v>0</v>
      </c>
      <c r="Q86" s="13" t="s">
        <v>235</v>
      </c>
      <c r="R86" s="12">
        <f>(H86+P86)/2</f>
        <v>0.36538461538461536</v>
      </c>
      <c r="S86" s="15" t="str">
        <f>IF(OR(H86&lt;0.4,P86&lt;0.4,R86&lt;0.5),"Fx",IF(R86&lt;=0.55,"E",IF(R86&lt;=0.65,"D",IF(R86&lt;0.75,"C",IF(R86&lt;0.85,"B","A")))))</f>
        <v>Fx</v>
      </c>
    </row>
    <row r="87" spans="1:19" ht="12.75">
      <c r="A87" s="1"/>
      <c r="B87" s="1" t="s">
        <v>158</v>
      </c>
      <c r="C87" s="16" t="s">
        <v>239</v>
      </c>
      <c r="G87" s="1">
        <v>28.5</v>
      </c>
      <c r="H87" s="7">
        <v>0.7307692307692307</v>
      </c>
      <c r="I87" s="5"/>
      <c r="J87" s="6">
        <v>6</v>
      </c>
      <c r="K87" s="17">
        <v>2</v>
      </c>
      <c r="L87" s="17">
        <v>4</v>
      </c>
      <c r="M87" s="17">
        <v>0</v>
      </c>
      <c r="N87" s="17">
        <v>0</v>
      </c>
      <c r="O87" s="1">
        <f t="shared" si="5"/>
        <v>12</v>
      </c>
      <c r="P87" s="7">
        <f t="shared" si="6"/>
        <v>0.2</v>
      </c>
      <c r="Q87" s="13" t="s">
        <v>238</v>
      </c>
      <c r="R87" s="12">
        <f>(H87+P87)/2</f>
        <v>0.4653846153846154</v>
      </c>
      <c r="S87" s="15" t="str">
        <f>IF(OR(H87&lt;0.4,P87&lt;0.4,R87&lt;0.5),"Fx",IF(R87&lt;=0.55,"E",IF(R87&lt;=0.65,"D",IF(R87&lt;0.75,"C",IF(R87&lt;0.85,"B","A")))))</f>
        <v>Fx</v>
      </c>
    </row>
    <row r="88" spans="1:19" ht="12.75">
      <c r="A88" s="1"/>
      <c r="B88" s="1" t="s">
        <v>158</v>
      </c>
      <c r="C88" s="16"/>
      <c r="G88" s="1">
        <v>28.5</v>
      </c>
      <c r="H88" s="7">
        <v>0.7307692307692307</v>
      </c>
      <c r="I88" s="5"/>
      <c r="J88" s="6">
        <v>12</v>
      </c>
      <c r="K88" s="17">
        <v>3</v>
      </c>
      <c r="L88" s="17">
        <v>8</v>
      </c>
      <c r="M88" s="17">
        <v>0</v>
      </c>
      <c r="N88" s="17">
        <v>8</v>
      </c>
      <c r="O88" s="17">
        <f t="shared" si="5"/>
        <v>31</v>
      </c>
      <c r="P88" s="7">
        <f t="shared" si="6"/>
        <v>0.5166666666666667</v>
      </c>
      <c r="Q88" s="13" t="s">
        <v>241</v>
      </c>
      <c r="R88" s="12">
        <f>(H88+P88)/2</f>
        <v>0.6237179487179487</v>
      </c>
      <c r="S88" s="15" t="str">
        <f>IF(OR(H88&lt;0.4,P88&lt;0.4,R88&lt;0.5),"Fx",IF(R88&lt;=0.55,"E",IF(R88&lt;=0.65,"D",IF(R88&lt;0.75,"C",IF(R88&lt;0.85,"B","A")))))</f>
        <v>D</v>
      </c>
    </row>
    <row r="89" spans="1:19" ht="12.75">
      <c r="A89" s="1" t="s">
        <v>160</v>
      </c>
      <c r="B89" s="1" t="s">
        <v>161</v>
      </c>
      <c r="C89" s="1">
        <v>12</v>
      </c>
      <c r="D89" s="1">
        <v>4</v>
      </c>
      <c r="E89" s="1">
        <v>8</v>
      </c>
      <c r="F89" s="1">
        <v>15</v>
      </c>
      <c r="G89" s="1">
        <v>39</v>
      </c>
      <c r="H89" s="7">
        <v>1</v>
      </c>
      <c r="I89" s="5" t="s">
        <v>162</v>
      </c>
      <c r="J89" s="6">
        <v>9</v>
      </c>
      <c r="K89" s="1">
        <v>1</v>
      </c>
      <c r="L89" s="1">
        <v>6</v>
      </c>
      <c r="M89" s="1">
        <v>4</v>
      </c>
      <c r="N89" s="1">
        <v>4</v>
      </c>
      <c r="O89" s="1">
        <f t="shared" si="5"/>
        <v>24</v>
      </c>
      <c r="P89" s="7">
        <f t="shared" si="6"/>
        <v>0.4</v>
      </c>
      <c r="Q89" s="5" t="s">
        <v>163</v>
      </c>
      <c r="R89" s="12">
        <f t="shared" si="4"/>
        <v>0.7</v>
      </c>
      <c r="S89" s="15" t="str">
        <f t="shared" si="3"/>
        <v>C</v>
      </c>
    </row>
    <row r="90" spans="1:19" ht="12.75">
      <c r="A90" s="1" t="s">
        <v>164</v>
      </c>
      <c r="B90" s="1" t="s">
        <v>165</v>
      </c>
      <c r="C90" s="1">
        <v>10</v>
      </c>
      <c r="D90" s="1">
        <v>4</v>
      </c>
      <c r="E90" s="1">
        <v>7.5</v>
      </c>
      <c r="F90" s="1">
        <v>10</v>
      </c>
      <c r="G90" s="1">
        <v>31.5</v>
      </c>
      <c r="H90" s="7">
        <v>0.808</v>
      </c>
      <c r="I90" s="5" t="s">
        <v>166</v>
      </c>
      <c r="J90" s="6">
        <v>5</v>
      </c>
      <c r="K90" s="17">
        <v>0</v>
      </c>
      <c r="L90" s="17">
        <v>2</v>
      </c>
      <c r="M90" s="17">
        <v>0</v>
      </c>
      <c r="N90" s="17">
        <v>0</v>
      </c>
      <c r="O90" s="1">
        <f t="shared" si="5"/>
        <v>7</v>
      </c>
      <c r="P90" s="7">
        <f t="shared" si="6"/>
        <v>0.11666666666666667</v>
      </c>
      <c r="Q90" s="13" t="s">
        <v>230</v>
      </c>
      <c r="R90" s="12">
        <f t="shared" si="4"/>
        <v>0.4623333333333334</v>
      </c>
      <c r="S90" s="15" t="str">
        <f t="shared" si="3"/>
        <v>Fx</v>
      </c>
    </row>
    <row r="91" spans="1:19" ht="12.75">
      <c r="A91" s="1"/>
      <c r="B91" s="1" t="s">
        <v>165</v>
      </c>
      <c r="C91" s="16"/>
      <c r="G91" s="1">
        <v>31.5</v>
      </c>
      <c r="H91" s="7">
        <v>0.808</v>
      </c>
      <c r="I91" s="5"/>
      <c r="J91" s="6">
        <v>6</v>
      </c>
      <c r="K91" s="17">
        <v>6</v>
      </c>
      <c r="L91" s="17">
        <v>5</v>
      </c>
      <c r="M91" s="17">
        <v>3</v>
      </c>
      <c r="N91" s="17">
        <v>4</v>
      </c>
      <c r="O91" s="17">
        <f t="shared" si="5"/>
        <v>24</v>
      </c>
      <c r="P91" s="7">
        <f t="shared" si="6"/>
        <v>0.4</v>
      </c>
      <c r="Q91" s="13" t="s">
        <v>235</v>
      </c>
      <c r="R91" s="12">
        <f t="shared" si="4"/>
        <v>0.6040000000000001</v>
      </c>
      <c r="S91" s="15" t="str">
        <f t="shared" si="3"/>
        <v>D</v>
      </c>
    </row>
    <row r="92" spans="1:19" ht="12.75">
      <c r="A92" s="1" t="s">
        <v>167</v>
      </c>
      <c r="B92" s="1" t="s">
        <v>168</v>
      </c>
      <c r="C92" s="10">
        <v>10.5</v>
      </c>
      <c r="D92" s="1">
        <v>4</v>
      </c>
      <c r="E92" s="1">
        <v>7.5</v>
      </c>
      <c r="F92" s="1">
        <v>15</v>
      </c>
      <c r="G92" s="1">
        <v>37</v>
      </c>
      <c r="H92" s="7">
        <v>0.949</v>
      </c>
      <c r="I92" s="5" t="s">
        <v>169</v>
      </c>
      <c r="J92" s="6">
        <v>12</v>
      </c>
      <c r="K92" s="17">
        <v>7</v>
      </c>
      <c r="L92" s="17">
        <v>8</v>
      </c>
      <c r="M92" s="17">
        <v>9</v>
      </c>
      <c r="N92" s="17">
        <v>10</v>
      </c>
      <c r="O92" s="1">
        <f t="shared" si="5"/>
        <v>46</v>
      </c>
      <c r="P92" s="7">
        <f t="shared" si="6"/>
        <v>0.7666666666666667</v>
      </c>
      <c r="Q92" s="13" t="s">
        <v>231</v>
      </c>
      <c r="R92" s="12">
        <f t="shared" si="4"/>
        <v>0.8578333333333333</v>
      </c>
      <c r="S92" s="15" t="str">
        <f t="shared" si="3"/>
        <v>A</v>
      </c>
    </row>
    <row r="93" spans="1:19" ht="12.75">
      <c r="A93" s="1" t="s">
        <v>170</v>
      </c>
      <c r="B93" s="1" t="s">
        <v>171</v>
      </c>
      <c r="C93" s="1">
        <v>10</v>
      </c>
      <c r="D93" s="1">
        <v>4</v>
      </c>
      <c r="E93" s="1">
        <v>6</v>
      </c>
      <c r="F93" s="1">
        <v>10</v>
      </c>
      <c r="G93" s="1">
        <v>30</v>
      </c>
      <c r="H93" s="7">
        <v>0.769</v>
      </c>
      <c r="I93" s="5" t="s">
        <v>172</v>
      </c>
      <c r="J93" s="6">
        <v>13</v>
      </c>
      <c r="K93" s="17">
        <v>7</v>
      </c>
      <c r="L93" s="17">
        <v>9</v>
      </c>
      <c r="M93" s="17">
        <v>9</v>
      </c>
      <c r="N93" s="17">
        <v>10</v>
      </c>
      <c r="O93" s="1">
        <f t="shared" si="5"/>
        <v>48</v>
      </c>
      <c r="P93" s="7">
        <f t="shared" si="6"/>
        <v>0.8</v>
      </c>
      <c r="Q93" s="13" t="s">
        <v>240</v>
      </c>
      <c r="R93" s="12">
        <f t="shared" si="4"/>
        <v>0.7845</v>
      </c>
      <c r="S93" s="15" t="str">
        <f t="shared" si="3"/>
        <v>B</v>
      </c>
    </row>
    <row r="94" spans="1:19" ht="13.5" customHeight="1">
      <c r="A94" s="1" t="s">
        <v>173</v>
      </c>
      <c r="B94" s="1" t="s">
        <v>174</v>
      </c>
      <c r="G94" s="17">
        <v>39</v>
      </c>
      <c r="H94" s="19">
        <v>1</v>
      </c>
      <c r="I94" s="5"/>
      <c r="J94" s="6">
        <v>0</v>
      </c>
      <c r="K94" s="17">
        <v>4</v>
      </c>
      <c r="L94" s="17">
        <v>0</v>
      </c>
      <c r="M94" s="17">
        <v>5</v>
      </c>
      <c r="N94" s="17">
        <v>10</v>
      </c>
      <c r="O94" s="1">
        <f t="shared" si="5"/>
        <v>19</v>
      </c>
      <c r="P94" s="7">
        <f t="shared" si="6"/>
        <v>0.31666666666666665</v>
      </c>
      <c r="Q94" s="13" t="s">
        <v>235</v>
      </c>
      <c r="R94" s="12">
        <f t="shared" si="4"/>
        <v>0.6583333333333333</v>
      </c>
      <c r="S94" s="15" t="str">
        <f t="shared" si="3"/>
        <v>Fx</v>
      </c>
    </row>
    <row r="95" spans="1:19" ht="13.5" customHeight="1">
      <c r="A95" s="1"/>
      <c r="B95" s="1" t="s">
        <v>174</v>
      </c>
      <c r="C95" s="16" t="s">
        <v>232</v>
      </c>
      <c r="G95" s="17">
        <v>39</v>
      </c>
      <c r="H95" s="19">
        <v>1</v>
      </c>
      <c r="I95" s="5"/>
      <c r="J95" s="6">
        <v>7</v>
      </c>
      <c r="K95" s="17">
        <v>7</v>
      </c>
      <c r="L95" s="17">
        <v>7</v>
      </c>
      <c r="M95" s="17">
        <v>0</v>
      </c>
      <c r="N95" s="17">
        <v>5</v>
      </c>
      <c r="O95" s="17">
        <f t="shared" si="5"/>
        <v>26</v>
      </c>
      <c r="P95" s="7">
        <f t="shared" si="6"/>
        <v>0.43333333333333335</v>
      </c>
      <c r="Q95" s="13" t="s">
        <v>240</v>
      </c>
      <c r="R95" s="12">
        <f t="shared" si="4"/>
        <v>0.7166666666666667</v>
      </c>
      <c r="S95" s="15" t="str">
        <f t="shared" si="3"/>
        <v>C</v>
      </c>
    </row>
    <row r="96" spans="1:19" ht="12.75">
      <c r="A96" s="1" t="s">
        <v>175</v>
      </c>
      <c r="B96" s="1" t="s">
        <v>176</v>
      </c>
      <c r="C96" s="1">
        <v>4</v>
      </c>
      <c r="D96" s="1">
        <v>1.5</v>
      </c>
      <c r="E96" s="1">
        <v>3</v>
      </c>
      <c r="F96" s="1">
        <v>5</v>
      </c>
      <c r="G96" s="1">
        <v>13.5</v>
      </c>
      <c r="H96" s="7">
        <v>0.346</v>
      </c>
      <c r="I96" s="5" t="s">
        <v>177</v>
      </c>
      <c r="J96" s="6">
        <v>6</v>
      </c>
      <c r="K96" s="17">
        <v>2</v>
      </c>
      <c r="L96" s="17">
        <v>5</v>
      </c>
      <c r="M96" s="17">
        <v>2</v>
      </c>
      <c r="N96" s="17">
        <v>5</v>
      </c>
      <c r="O96" s="1">
        <f t="shared" si="5"/>
        <v>20</v>
      </c>
      <c r="P96" s="7">
        <f t="shared" si="6"/>
        <v>0.3333333333333333</v>
      </c>
      <c r="Q96" s="13" t="s">
        <v>234</v>
      </c>
      <c r="R96" s="12">
        <f t="shared" si="4"/>
        <v>0.3396666666666667</v>
      </c>
      <c r="S96" s="15" t="str">
        <f t="shared" si="3"/>
        <v>Fx</v>
      </c>
    </row>
    <row r="97" spans="1:19" ht="12.75">
      <c r="A97" s="1"/>
      <c r="B97" s="1" t="s">
        <v>176</v>
      </c>
      <c r="C97" s="16" t="s">
        <v>232</v>
      </c>
      <c r="G97" s="1">
        <v>36</v>
      </c>
      <c r="H97" s="7">
        <v>0.9230769230769231</v>
      </c>
      <c r="I97" s="5"/>
      <c r="J97" s="6">
        <v>15</v>
      </c>
      <c r="K97" s="17">
        <v>2</v>
      </c>
      <c r="L97" s="17">
        <v>6</v>
      </c>
      <c r="M97" s="17">
        <v>3</v>
      </c>
      <c r="N97" s="17">
        <v>6</v>
      </c>
      <c r="O97" s="1">
        <f>SUM(J97:N97)</f>
        <v>32</v>
      </c>
      <c r="P97" s="7">
        <f t="shared" si="6"/>
        <v>0.5333333333333333</v>
      </c>
      <c r="Q97" s="13" t="s">
        <v>234</v>
      </c>
      <c r="R97" s="12">
        <f>(H97+P97)/2</f>
        <v>0.7282051282051283</v>
      </c>
      <c r="S97" s="15" t="str">
        <f>IF(OR(H97&lt;0.4,P97&lt;0.4,R97&lt;0.5),"Fx",IF(R97&lt;=0.55,"E",IF(R97&lt;=0.65,"D",IF(R97&lt;0.75,"C",IF(R97&lt;0.85,"B","A")))))</f>
        <v>C</v>
      </c>
    </row>
    <row r="98" spans="1:19" ht="12.75">
      <c r="A98" s="1" t="s">
        <v>178</v>
      </c>
      <c r="B98" s="1" t="s">
        <v>179</v>
      </c>
      <c r="I98" s="5"/>
      <c r="J98" s="6"/>
      <c r="O98" s="1">
        <f t="shared" si="5"/>
        <v>0</v>
      </c>
      <c r="P98" s="7">
        <f t="shared" si="6"/>
        <v>0</v>
      </c>
      <c r="Q98" s="5"/>
      <c r="R98" s="12">
        <f t="shared" si="4"/>
        <v>0</v>
      </c>
      <c r="S98" s="15" t="str">
        <f t="shared" si="3"/>
        <v>Fx</v>
      </c>
    </row>
    <row r="99" spans="1:19" ht="12.75">
      <c r="A99" s="1" t="s">
        <v>180</v>
      </c>
      <c r="B99" s="1" t="s">
        <v>181</v>
      </c>
      <c r="C99" s="1">
        <v>8</v>
      </c>
      <c r="D99" s="1">
        <v>4</v>
      </c>
      <c r="E99" s="1">
        <v>0</v>
      </c>
      <c r="F99" s="1">
        <v>5</v>
      </c>
      <c r="G99" s="1">
        <v>17</v>
      </c>
      <c r="H99" s="7">
        <v>0.436</v>
      </c>
      <c r="I99" s="5" t="s">
        <v>182</v>
      </c>
      <c r="J99" s="6">
        <v>0</v>
      </c>
      <c r="K99" s="17">
        <v>4</v>
      </c>
      <c r="L99" s="17">
        <v>4</v>
      </c>
      <c r="M99" s="17">
        <v>5</v>
      </c>
      <c r="N99" s="17">
        <v>10</v>
      </c>
      <c r="O99" s="1">
        <f t="shared" si="5"/>
        <v>23</v>
      </c>
      <c r="P99" s="7">
        <f t="shared" si="6"/>
        <v>0.38333333333333336</v>
      </c>
      <c r="Q99" s="13" t="s">
        <v>235</v>
      </c>
      <c r="R99" s="12">
        <f t="shared" si="4"/>
        <v>0.4096666666666667</v>
      </c>
      <c r="S99" s="15" t="str">
        <f t="shared" si="3"/>
        <v>Fx</v>
      </c>
    </row>
    <row r="100" spans="1:19" ht="12.75">
      <c r="A100" s="1"/>
      <c r="B100" s="1" t="s">
        <v>181</v>
      </c>
      <c r="C100" s="16" t="s">
        <v>232</v>
      </c>
      <c r="G100" s="1">
        <v>17</v>
      </c>
      <c r="H100" s="7">
        <v>0.436</v>
      </c>
      <c r="I100" s="5"/>
      <c r="J100" s="6">
        <v>6</v>
      </c>
      <c r="K100" s="17">
        <v>7</v>
      </c>
      <c r="L100" s="17">
        <v>7</v>
      </c>
      <c r="M100" s="17">
        <v>6</v>
      </c>
      <c r="N100" s="17">
        <v>8</v>
      </c>
      <c r="O100" s="17">
        <f t="shared" si="5"/>
        <v>34</v>
      </c>
      <c r="P100" s="7">
        <f t="shared" si="6"/>
        <v>0.5666666666666667</v>
      </c>
      <c r="Q100" s="13" t="s">
        <v>238</v>
      </c>
      <c r="R100" s="12">
        <f t="shared" si="4"/>
        <v>0.5013333333333333</v>
      </c>
      <c r="S100" s="15" t="str">
        <f t="shared" si="3"/>
        <v>E</v>
      </c>
    </row>
    <row r="101" spans="1:19" ht="12.75">
      <c r="A101" s="1" t="s">
        <v>183</v>
      </c>
      <c r="B101" s="1" t="s">
        <v>184</v>
      </c>
      <c r="C101" s="1">
        <v>10</v>
      </c>
      <c r="D101" s="1">
        <v>4</v>
      </c>
      <c r="E101" s="1">
        <v>3</v>
      </c>
      <c r="F101" s="1">
        <v>10</v>
      </c>
      <c r="G101" s="1">
        <v>27</v>
      </c>
      <c r="H101" s="7">
        <v>0.692</v>
      </c>
      <c r="I101" s="5" t="s">
        <v>185</v>
      </c>
      <c r="J101" s="6">
        <v>9</v>
      </c>
      <c r="K101" s="1">
        <v>1</v>
      </c>
      <c r="L101" s="1">
        <v>0</v>
      </c>
      <c r="M101" s="1">
        <v>5</v>
      </c>
      <c r="N101" s="1">
        <v>9</v>
      </c>
      <c r="O101" s="1">
        <f t="shared" si="5"/>
        <v>24</v>
      </c>
      <c r="P101" s="7">
        <f t="shared" si="6"/>
        <v>0.4</v>
      </c>
      <c r="Q101" s="5" t="s">
        <v>186</v>
      </c>
      <c r="R101" s="12">
        <f t="shared" si="4"/>
        <v>0.546</v>
      </c>
      <c r="S101" s="15" t="str">
        <f t="shared" si="3"/>
        <v>E</v>
      </c>
    </row>
    <row r="102" spans="1:19" ht="12.75">
      <c r="A102" s="1" t="s">
        <v>187</v>
      </c>
      <c r="B102" s="1" t="s">
        <v>188</v>
      </c>
      <c r="C102" s="1">
        <v>8</v>
      </c>
      <c r="D102" s="1">
        <v>4</v>
      </c>
      <c r="E102" s="1">
        <v>6</v>
      </c>
      <c r="F102" s="1">
        <v>0</v>
      </c>
      <c r="G102" s="1">
        <v>18</v>
      </c>
      <c r="H102" s="7">
        <v>0.462</v>
      </c>
      <c r="I102" s="5" t="s">
        <v>189</v>
      </c>
      <c r="J102" s="6">
        <v>12</v>
      </c>
      <c r="K102" s="17">
        <v>2</v>
      </c>
      <c r="L102" s="17">
        <v>7</v>
      </c>
      <c r="M102" s="17">
        <v>0</v>
      </c>
      <c r="N102" s="17">
        <v>7</v>
      </c>
      <c r="O102" s="1">
        <f t="shared" si="5"/>
        <v>28</v>
      </c>
      <c r="P102" s="7">
        <f t="shared" si="6"/>
        <v>0.4666666666666667</v>
      </c>
      <c r="Q102" s="13" t="s">
        <v>234</v>
      </c>
      <c r="R102" s="12">
        <f t="shared" si="4"/>
        <v>0.4643333333333334</v>
      </c>
      <c r="S102" s="15" t="str">
        <f t="shared" si="3"/>
        <v>Fx</v>
      </c>
    </row>
    <row r="103" spans="1:19" ht="12.75">
      <c r="A103" s="1"/>
      <c r="B103" s="1" t="s">
        <v>188</v>
      </c>
      <c r="C103" s="16" t="s">
        <v>232</v>
      </c>
      <c r="G103" s="1">
        <v>36</v>
      </c>
      <c r="H103" s="7">
        <v>0.9230769230769231</v>
      </c>
      <c r="I103" s="5"/>
      <c r="J103" s="6"/>
      <c r="K103" s="17"/>
      <c r="L103" s="17"/>
      <c r="M103" s="17"/>
      <c r="N103" s="17"/>
      <c r="O103" s="1">
        <v>28</v>
      </c>
      <c r="P103" s="7">
        <f t="shared" si="6"/>
        <v>0.4666666666666667</v>
      </c>
      <c r="Q103" s="13" t="s">
        <v>234</v>
      </c>
      <c r="R103" s="12">
        <f>(H103+P103)/2</f>
        <v>0.6948717948717948</v>
      </c>
      <c r="S103" s="15" t="str">
        <f>IF(OR(H103&lt;0.4,P103&lt;0.4,R103&lt;0.5),"Fx",IF(R103&lt;=0.55,"E",IF(R103&lt;=0.65,"D",IF(R103&lt;0.75,"C",IF(R103&lt;0.85,"B","A")))))</f>
        <v>C</v>
      </c>
    </row>
    <row r="104" spans="1:19" ht="12.75">
      <c r="A104" s="1"/>
      <c r="B104" s="1" t="s">
        <v>188</v>
      </c>
      <c r="C104" s="16" t="s">
        <v>232</v>
      </c>
      <c r="G104" s="1">
        <v>36</v>
      </c>
      <c r="H104" s="7">
        <v>0.9230769230769231</v>
      </c>
      <c r="I104" s="5"/>
      <c r="J104" s="6">
        <v>10</v>
      </c>
      <c r="K104" s="17">
        <v>2</v>
      </c>
      <c r="L104" s="17">
        <v>5</v>
      </c>
      <c r="M104" s="17">
        <v>2</v>
      </c>
      <c r="N104" s="17">
        <v>5</v>
      </c>
      <c r="O104" s="1">
        <f t="shared" si="5"/>
        <v>24</v>
      </c>
      <c r="P104" s="7">
        <f t="shared" si="6"/>
        <v>0.4</v>
      </c>
      <c r="Q104" s="13" t="s">
        <v>234</v>
      </c>
      <c r="R104" s="12">
        <f>(H104+P104)/2</f>
        <v>0.6615384615384616</v>
      </c>
      <c r="S104" s="15" t="str">
        <f>IF(OR(H104&lt;0.4,P104&lt;0.4,R104&lt;0.5),"Fx",IF(R104&lt;=0.55,"E",IF(R104&lt;=0.65,"D",IF(R104&lt;0.75,"C",IF(R104&lt;0.85,"B","A")))))</f>
        <v>C</v>
      </c>
    </row>
    <row r="105" spans="1:19" ht="12.75">
      <c r="A105" s="1" t="s">
        <v>190</v>
      </c>
      <c r="B105" s="1" t="s">
        <v>191</v>
      </c>
      <c r="I105" s="5"/>
      <c r="J105" s="6"/>
      <c r="O105" s="1">
        <f t="shared" si="5"/>
        <v>0</v>
      </c>
      <c r="P105" s="7">
        <f t="shared" si="6"/>
        <v>0</v>
      </c>
      <c r="Q105" s="5"/>
      <c r="R105" s="12">
        <f t="shared" si="4"/>
        <v>0</v>
      </c>
      <c r="S105" s="15" t="str">
        <f t="shared" si="3"/>
        <v>Fx</v>
      </c>
    </row>
    <row r="106" spans="1:19" ht="12.75">
      <c r="A106" s="1" t="s">
        <v>192</v>
      </c>
      <c r="B106" s="1" t="s">
        <v>193</v>
      </c>
      <c r="C106" s="1">
        <v>12</v>
      </c>
      <c r="D106" s="1">
        <v>4</v>
      </c>
      <c r="E106" s="1">
        <v>8</v>
      </c>
      <c r="F106" s="1">
        <v>15</v>
      </c>
      <c r="G106" s="1">
        <v>39</v>
      </c>
      <c r="H106" s="7">
        <v>1</v>
      </c>
      <c r="I106" s="5" t="s">
        <v>194</v>
      </c>
      <c r="J106" s="6">
        <v>8</v>
      </c>
      <c r="K106" s="17">
        <v>5</v>
      </c>
      <c r="L106" s="17">
        <v>2</v>
      </c>
      <c r="M106" s="17">
        <v>2</v>
      </c>
      <c r="N106" s="17">
        <v>10</v>
      </c>
      <c r="O106" s="1">
        <f t="shared" si="5"/>
        <v>27</v>
      </c>
      <c r="P106" s="7">
        <f t="shared" si="6"/>
        <v>0.45</v>
      </c>
      <c r="Q106" s="5" t="s">
        <v>230</v>
      </c>
      <c r="R106" s="12">
        <f t="shared" si="4"/>
        <v>0.725</v>
      </c>
      <c r="S106" s="15" t="str">
        <f t="shared" si="3"/>
        <v>C</v>
      </c>
    </row>
    <row r="107" spans="1:19" ht="12.75">
      <c r="A107" s="1" t="s">
        <v>195</v>
      </c>
      <c r="B107" s="1" t="s">
        <v>196</v>
      </c>
      <c r="I107" s="5"/>
      <c r="J107" s="6"/>
      <c r="O107" s="1">
        <f aca="true" t="shared" si="7" ref="O107:O124">SUM(J107:N107)</f>
        <v>0</v>
      </c>
      <c r="P107" s="7">
        <f aca="true" t="shared" si="8" ref="P107:P124">O107/60</f>
        <v>0</v>
      </c>
      <c r="Q107" s="5"/>
      <c r="R107" s="12">
        <f t="shared" si="4"/>
        <v>0</v>
      </c>
      <c r="S107" s="15" t="str">
        <f t="shared" si="3"/>
        <v>Fx</v>
      </c>
    </row>
    <row r="108" spans="1:19" ht="12.75">
      <c r="A108" s="1" t="s">
        <v>197</v>
      </c>
      <c r="B108" s="16" t="s">
        <v>228</v>
      </c>
      <c r="C108" s="1">
        <v>10.5</v>
      </c>
      <c r="D108" s="1">
        <v>4</v>
      </c>
      <c r="E108" s="1">
        <v>8</v>
      </c>
      <c r="F108" s="1">
        <v>15</v>
      </c>
      <c r="G108" s="1">
        <v>37.5</v>
      </c>
      <c r="H108" s="7">
        <v>0.962</v>
      </c>
      <c r="I108" s="5" t="s">
        <v>198</v>
      </c>
      <c r="J108" s="6">
        <v>10</v>
      </c>
      <c r="K108" s="17">
        <v>6</v>
      </c>
      <c r="L108" s="17">
        <v>6</v>
      </c>
      <c r="M108" s="17">
        <v>2</v>
      </c>
      <c r="N108" s="17">
        <v>8</v>
      </c>
      <c r="O108" s="1">
        <f t="shared" si="7"/>
        <v>32</v>
      </c>
      <c r="P108" s="7">
        <f t="shared" si="8"/>
        <v>0.5333333333333333</v>
      </c>
      <c r="Q108" s="5" t="s">
        <v>230</v>
      </c>
      <c r="R108" s="12">
        <f t="shared" si="4"/>
        <v>0.7476666666666667</v>
      </c>
      <c r="S108" s="15" t="str">
        <f aca="true" t="shared" si="9" ref="S108:S125">IF(OR(H108&lt;0.4,P108&lt;0.4,R108&lt;0.5),"Fx",IF(R108&lt;=0.55,"E",IF(R108&lt;=0.65,"D",IF(R108&lt;0.75,"C",IF(R108&lt;0.85,"B","A")))))</f>
        <v>C</v>
      </c>
    </row>
    <row r="109" spans="1:19" ht="12.75">
      <c r="A109" s="1"/>
      <c r="B109" s="16" t="s">
        <v>228</v>
      </c>
      <c r="G109" s="1">
        <v>37.5</v>
      </c>
      <c r="H109" s="7">
        <v>0.962</v>
      </c>
      <c r="I109" s="5"/>
      <c r="J109" s="6">
        <v>17</v>
      </c>
      <c r="K109" s="17">
        <v>6</v>
      </c>
      <c r="L109" s="17">
        <v>8</v>
      </c>
      <c r="M109" s="17">
        <v>8</v>
      </c>
      <c r="N109" s="17">
        <v>9</v>
      </c>
      <c r="O109" s="1">
        <f>SUM(J109:N109)</f>
        <v>48</v>
      </c>
      <c r="P109" s="7">
        <f t="shared" si="8"/>
        <v>0.8</v>
      </c>
      <c r="Q109" s="13" t="s">
        <v>238</v>
      </c>
      <c r="R109" s="12">
        <f>(H109+P109)/2</f>
        <v>0.881</v>
      </c>
      <c r="S109" s="15" t="str">
        <f>IF(OR(H109&lt;0.4,P109&lt;0.4,R109&lt;0.5),"Fx",IF(R109&lt;=0.55,"E",IF(R109&lt;=0.65,"D",IF(R109&lt;0.75,"C",IF(R109&lt;0.85,"B","A")))))</f>
        <v>A</v>
      </c>
    </row>
    <row r="110" spans="2:19" ht="12.75">
      <c r="B110" s="1" t="s">
        <v>199</v>
      </c>
      <c r="C110" s="1">
        <v>8</v>
      </c>
      <c r="D110" s="1">
        <v>4</v>
      </c>
      <c r="E110" s="1">
        <v>8</v>
      </c>
      <c r="F110" s="1">
        <v>15</v>
      </c>
      <c r="G110" s="1">
        <v>35</v>
      </c>
      <c r="H110" s="7">
        <v>0.897</v>
      </c>
      <c r="I110" s="5" t="s">
        <v>200</v>
      </c>
      <c r="J110" s="6"/>
      <c r="O110" s="1">
        <f t="shared" si="7"/>
        <v>0</v>
      </c>
      <c r="P110" s="7">
        <f t="shared" si="8"/>
        <v>0</v>
      </c>
      <c r="Q110" s="5"/>
      <c r="R110" s="12">
        <f t="shared" si="4"/>
        <v>0.4485</v>
      </c>
      <c r="S110" s="15" t="str">
        <f t="shared" si="9"/>
        <v>Fx</v>
      </c>
    </row>
    <row r="111" spans="1:19" ht="12.75">
      <c r="A111" s="1" t="s">
        <v>201</v>
      </c>
      <c r="B111" s="1" t="s">
        <v>202</v>
      </c>
      <c r="I111" s="5"/>
      <c r="J111" s="6"/>
      <c r="O111" s="1">
        <f t="shared" si="7"/>
        <v>0</v>
      </c>
      <c r="P111" s="7">
        <f t="shared" si="8"/>
        <v>0</v>
      </c>
      <c r="Q111" s="5"/>
      <c r="R111" s="12">
        <f t="shared" si="4"/>
        <v>0</v>
      </c>
      <c r="S111" s="15" t="str">
        <f t="shared" si="9"/>
        <v>Fx</v>
      </c>
    </row>
    <row r="112" spans="1:19" ht="12.75">
      <c r="A112" s="1" t="s">
        <v>203</v>
      </c>
      <c r="B112" s="1" t="s">
        <v>204</v>
      </c>
      <c r="C112" s="1">
        <v>9</v>
      </c>
      <c r="D112" s="1">
        <v>4</v>
      </c>
      <c r="E112" s="1">
        <v>3</v>
      </c>
      <c r="F112" s="1">
        <v>10</v>
      </c>
      <c r="G112" s="1">
        <v>26</v>
      </c>
      <c r="H112" s="7">
        <v>0.667</v>
      </c>
      <c r="I112" s="5" t="s">
        <v>205</v>
      </c>
      <c r="J112" s="6">
        <v>2</v>
      </c>
      <c r="K112" s="1">
        <v>1</v>
      </c>
      <c r="L112" s="1">
        <v>2</v>
      </c>
      <c r="M112" s="1">
        <v>4</v>
      </c>
      <c r="N112" s="1">
        <v>0</v>
      </c>
      <c r="O112" s="1">
        <f t="shared" si="7"/>
        <v>9</v>
      </c>
      <c r="P112" s="7">
        <f t="shared" si="8"/>
        <v>0.15</v>
      </c>
      <c r="Q112" s="13" t="s">
        <v>226</v>
      </c>
      <c r="R112" s="12">
        <f t="shared" si="4"/>
        <v>0.40850000000000003</v>
      </c>
      <c r="S112" s="15" t="str">
        <f t="shared" si="9"/>
        <v>Fx</v>
      </c>
    </row>
    <row r="113" spans="1:19" ht="12.75">
      <c r="A113" s="1"/>
      <c r="B113" s="1" t="s">
        <v>204</v>
      </c>
      <c r="C113" s="16"/>
      <c r="H113" s="7">
        <v>0.667</v>
      </c>
      <c r="I113" s="5"/>
      <c r="J113" s="6">
        <v>2</v>
      </c>
      <c r="K113" s="1">
        <v>0</v>
      </c>
      <c r="L113" s="1">
        <v>7</v>
      </c>
      <c r="M113" s="17">
        <v>9</v>
      </c>
      <c r="N113" s="17">
        <v>8</v>
      </c>
      <c r="O113" s="1">
        <f t="shared" si="7"/>
        <v>26</v>
      </c>
      <c r="P113" s="7">
        <f t="shared" si="8"/>
        <v>0.43333333333333335</v>
      </c>
      <c r="Q113" s="13" t="s">
        <v>233</v>
      </c>
      <c r="R113" s="12">
        <f>(H113+P113)/2</f>
        <v>0.5501666666666667</v>
      </c>
      <c r="S113" s="15" t="str">
        <f>IF(OR(H113&lt;0.4,P113&lt;0.4,R113&lt;0.5),"Fx",IF(R113&lt;=0.55,"E",IF(R113&lt;=0.65,"D",IF(R113&lt;0.75,"C",IF(R113&lt;0.85,"B","A")))))</f>
        <v>D</v>
      </c>
    </row>
    <row r="114" spans="1:19" ht="12.75">
      <c r="A114" s="1" t="s">
        <v>206</v>
      </c>
      <c r="B114" s="1" t="s">
        <v>207</v>
      </c>
      <c r="C114" s="9">
        <v>8.5</v>
      </c>
      <c r="D114" s="1">
        <v>4</v>
      </c>
      <c r="E114" s="1">
        <v>8</v>
      </c>
      <c r="F114" s="1">
        <v>10</v>
      </c>
      <c r="G114" s="1">
        <v>30.5</v>
      </c>
      <c r="H114" s="7">
        <v>0.782</v>
      </c>
      <c r="I114" s="5" t="s">
        <v>208</v>
      </c>
      <c r="J114" s="6">
        <v>6</v>
      </c>
      <c r="K114" s="1">
        <v>4</v>
      </c>
      <c r="L114" s="1">
        <v>9</v>
      </c>
      <c r="M114" s="1">
        <v>4</v>
      </c>
      <c r="N114" s="1">
        <v>5</v>
      </c>
      <c r="O114" s="1">
        <f t="shared" si="7"/>
        <v>28</v>
      </c>
      <c r="P114" s="7">
        <f t="shared" si="8"/>
        <v>0.4666666666666667</v>
      </c>
      <c r="Q114" s="13" t="s">
        <v>227</v>
      </c>
      <c r="R114" s="12">
        <f t="shared" si="4"/>
        <v>0.6243333333333334</v>
      </c>
      <c r="S114" s="15" t="str">
        <f t="shared" si="9"/>
        <v>D</v>
      </c>
    </row>
    <row r="115" spans="1:19" ht="12.75">
      <c r="A115" s="1" t="s">
        <v>209</v>
      </c>
      <c r="B115" s="1" t="s">
        <v>210</v>
      </c>
      <c r="I115" s="5"/>
      <c r="J115" s="6"/>
      <c r="O115" s="1">
        <f t="shared" si="7"/>
        <v>0</v>
      </c>
      <c r="P115" s="7">
        <f t="shared" si="8"/>
        <v>0</v>
      </c>
      <c r="Q115" s="5"/>
      <c r="R115" s="12">
        <f t="shared" si="4"/>
        <v>0</v>
      </c>
      <c r="S115" s="15" t="str">
        <f t="shared" si="9"/>
        <v>Fx</v>
      </c>
    </row>
    <row r="116" spans="1:19" ht="12.75">
      <c r="A116" s="1" t="s">
        <v>211</v>
      </c>
      <c r="B116" s="1" t="s">
        <v>212</v>
      </c>
      <c r="H116" s="19"/>
      <c r="I116" s="5"/>
      <c r="J116" s="6"/>
      <c r="O116" s="1">
        <f t="shared" si="7"/>
        <v>0</v>
      </c>
      <c r="P116" s="7">
        <f t="shared" si="8"/>
        <v>0</v>
      </c>
      <c r="Q116" s="5"/>
      <c r="R116" s="12">
        <f t="shared" si="4"/>
        <v>0</v>
      </c>
      <c r="S116" s="15" t="str">
        <f t="shared" si="9"/>
        <v>Fx</v>
      </c>
    </row>
    <row r="117" spans="1:19" ht="12.75">
      <c r="A117" s="1" t="s">
        <v>213</v>
      </c>
      <c r="B117" s="1" t="s">
        <v>214</v>
      </c>
      <c r="C117" s="1">
        <v>8</v>
      </c>
      <c r="D117" s="1">
        <v>3</v>
      </c>
      <c r="E117" s="1">
        <v>4</v>
      </c>
      <c r="F117" s="1">
        <v>5</v>
      </c>
      <c r="G117" s="1">
        <v>20</v>
      </c>
      <c r="H117" s="7">
        <v>0.513</v>
      </c>
      <c r="I117" s="5" t="s">
        <v>215</v>
      </c>
      <c r="J117" s="6">
        <v>3</v>
      </c>
      <c r="K117" s="1">
        <v>0</v>
      </c>
      <c r="L117" s="1">
        <v>8</v>
      </c>
      <c r="M117" s="1">
        <v>0</v>
      </c>
      <c r="N117" s="1">
        <v>5</v>
      </c>
      <c r="O117" s="1">
        <f t="shared" si="7"/>
        <v>16</v>
      </c>
      <c r="P117" s="7">
        <f t="shared" si="8"/>
        <v>0.26666666666666666</v>
      </c>
      <c r="Q117" s="13" t="s">
        <v>227</v>
      </c>
      <c r="R117" s="12">
        <f t="shared" si="4"/>
        <v>0.38983333333333337</v>
      </c>
      <c r="S117" s="15" t="str">
        <f t="shared" si="9"/>
        <v>Fx</v>
      </c>
    </row>
    <row r="118" spans="1:19" ht="12.75">
      <c r="A118" s="1"/>
      <c r="B118" s="1" t="s">
        <v>214</v>
      </c>
      <c r="C118" s="16"/>
      <c r="G118" s="1">
        <v>20</v>
      </c>
      <c r="H118" s="7">
        <v>0.513</v>
      </c>
      <c r="I118" s="5"/>
      <c r="J118" s="6">
        <v>9</v>
      </c>
      <c r="K118" s="17">
        <v>1</v>
      </c>
      <c r="L118" s="17">
        <v>6</v>
      </c>
      <c r="M118" s="17">
        <v>3</v>
      </c>
      <c r="N118" s="17">
        <v>6</v>
      </c>
      <c r="O118" s="17">
        <f t="shared" si="7"/>
        <v>25</v>
      </c>
      <c r="P118" s="7">
        <f t="shared" si="8"/>
        <v>0.4166666666666667</v>
      </c>
      <c r="Q118" s="13" t="s">
        <v>236</v>
      </c>
      <c r="R118" s="12">
        <f t="shared" si="4"/>
        <v>0.4648333333333333</v>
      </c>
      <c r="S118" s="15" t="str">
        <f t="shared" si="9"/>
        <v>Fx</v>
      </c>
    </row>
    <row r="119" spans="1:19" ht="12.75">
      <c r="A119" s="1"/>
      <c r="B119" s="1" t="s">
        <v>214</v>
      </c>
      <c r="C119" s="16"/>
      <c r="G119" s="1">
        <v>20</v>
      </c>
      <c r="H119" s="7">
        <v>0.513</v>
      </c>
      <c r="I119" s="5"/>
      <c r="J119" s="6">
        <v>12</v>
      </c>
      <c r="K119" s="17">
        <v>4</v>
      </c>
      <c r="L119" s="17">
        <v>7</v>
      </c>
      <c r="M119" s="17">
        <v>0</v>
      </c>
      <c r="N119" s="17">
        <v>8</v>
      </c>
      <c r="O119" s="17">
        <f t="shared" si="7"/>
        <v>31</v>
      </c>
      <c r="P119" s="7">
        <f t="shared" si="8"/>
        <v>0.5166666666666667</v>
      </c>
      <c r="Q119" s="13" t="s">
        <v>241</v>
      </c>
      <c r="R119" s="12">
        <f t="shared" si="4"/>
        <v>0.5148333333333334</v>
      </c>
      <c r="S119" s="15" t="str">
        <f t="shared" si="9"/>
        <v>E</v>
      </c>
    </row>
    <row r="120" spans="1:19" ht="12.75">
      <c r="A120" s="1" t="s">
        <v>216</v>
      </c>
      <c r="B120" s="1" t="s">
        <v>217</v>
      </c>
      <c r="C120" s="1">
        <v>12</v>
      </c>
      <c r="D120" s="1">
        <v>4</v>
      </c>
      <c r="E120" s="1">
        <v>8</v>
      </c>
      <c r="F120" s="1">
        <v>15</v>
      </c>
      <c r="G120" s="1">
        <v>39</v>
      </c>
      <c r="H120" s="7">
        <v>1</v>
      </c>
      <c r="I120" s="5" t="s">
        <v>218</v>
      </c>
      <c r="J120" s="6">
        <v>17</v>
      </c>
      <c r="K120" s="17">
        <v>10</v>
      </c>
      <c r="L120" s="17">
        <v>9</v>
      </c>
      <c r="M120" s="17">
        <v>5</v>
      </c>
      <c r="N120" s="17">
        <v>9</v>
      </c>
      <c r="O120" s="1">
        <f t="shared" si="7"/>
        <v>50</v>
      </c>
      <c r="P120" s="7">
        <f t="shared" si="8"/>
        <v>0.8333333333333334</v>
      </c>
      <c r="Q120" s="5" t="s">
        <v>230</v>
      </c>
      <c r="R120" s="12">
        <f t="shared" si="4"/>
        <v>0.9166666666666667</v>
      </c>
      <c r="S120" s="15" t="str">
        <f t="shared" si="9"/>
        <v>A</v>
      </c>
    </row>
    <row r="121" spans="1:19" ht="12.75">
      <c r="A121" s="1" t="s">
        <v>219</v>
      </c>
      <c r="B121" s="1" t="s">
        <v>220</v>
      </c>
      <c r="C121" s="1">
        <v>5</v>
      </c>
      <c r="D121" s="1">
        <v>4</v>
      </c>
      <c r="E121" s="1">
        <v>4</v>
      </c>
      <c r="F121" s="1">
        <v>5</v>
      </c>
      <c r="G121" s="1">
        <v>18</v>
      </c>
      <c r="H121" s="7">
        <v>0.462</v>
      </c>
      <c r="I121" s="5" t="s">
        <v>221</v>
      </c>
      <c r="J121" s="6">
        <v>0</v>
      </c>
      <c r="K121" s="17">
        <v>0</v>
      </c>
      <c r="L121" s="17">
        <v>0</v>
      </c>
      <c r="M121" s="17">
        <v>0</v>
      </c>
      <c r="N121" s="17">
        <v>0</v>
      </c>
      <c r="O121" s="1">
        <f t="shared" si="7"/>
        <v>0</v>
      </c>
      <c r="P121" s="7">
        <f t="shared" si="8"/>
        <v>0</v>
      </c>
      <c r="Q121" s="13" t="s">
        <v>231</v>
      </c>
      <c r="R121" s="12">
        <f t="shared" si="4"/>
        <v>0.231</v>
      </c>
      <c r="S121" s="15" t="str">
        <f t="shared" si="9"/>
        <v>Fx</v>
      </c>
    </row>
    <row r="122" spans="1:19" ht="12.75">
      <c r="A122" s="1"/>
      <c r="B122" s="1" t="s">
        <v>220</v>
      </c>
      <c r="C122" s="16" t="s">
        <v>232</v>
      </c>
      <c r="G122" s="1">
        <v>24</v>
      </c>
      <c r="H122" s="7">
        <v>0.6153846153846154</v>
      </c>
      <c r="I122" s="5"/>
      <c r="O122" s="1">
        <f t="shared" si="7"/>
        <v>0</v>
      </c>
      <c r="P122" s="7">
        <f t="shared" si="8"/>
        <v>0</v>
      </c>
      <c r="Q122" s="25" t="s">
        <v>235</v>
      </c>
      <c r="R122" s="12">
        <f>(H122+P122)/2</f>
        <v>0.3076923076923077</v>
      </c>
      <c r="S122" s="15" t="str">
        <f>IF(OR(H122&lt;0.4,P122&lt;0.4,R122&lt;0.5),"Fx",IF(R122&lt;=0.55,"E",IF(R122&lt;=0.65,"D",IF(R122&lt;0.75,"C",IF(R122&lt;0.85,"B","A")))))</f>
        <v>Fx</v>
      </c>
    </row>
    <row r="123" spans="1:19" ht="12.75">
      <c r="A123" s="1"/>
      <c r="B123" s="1" t="s">
        <v>220</v>
      </c>
      <c r="C123" s="16" t="s">
        <v>239</v>
      </c>
      <c r="G123" s="1">
        <v>24</v>
      </c>
      <c r="H123" s="7">
        <v>0.6153846153846154</v>
      </c>
      <c r="I123" s="5"/>
      <c r="J123" s="17">
        <v>9</v>
      </c>
      <c r="K123" s="17">
        <v>4</v>
      </c>
      <c r="L123" s="17">
        <v>7</v>
      </c>
      <c r="M123" s="17">
        <v>3</v>
      </c>
      <c r="N123" s="17">
        <v>2</v>
      </c>
      <c r="O123" s="1">
        <f>SUM(J123:N123)</f>
        <v>25</v>
      </c>
      <c r="P123" s="7">
        <f t="shared" si="8"/>
        <v>0.4166666666666667</v>
      </c>
      <c r="Q123" s="13" t="s">
        <v>240</v>
      </c>
      <c r="R123" s="12">
        <f>(H123+P123)/2</f>
        <v>0.5160256410256411</v>
      </c>
      <c r="S123" s="15" t="str">
        <f>IF(OR(H123&lt;0.4,P123&lt;0.4,R123&lt;0.5),"Fx",IF(R123&lt;=0.55,"E",IF(R123&lt;=0.65,"D",IF(R123&lt;0.75,"C",IF(R123&lt;0.85,"B","A")))))</f>
        <v>E</v>
      </c>
    </row>
    <row r="124" spans="1:19" ht="13.5" thickBot="1">
      <c r="A124" s="1" t="s">
        <v>222</v>
      </c>
      <c r="B124" s="1" t="s">
        <v>223</v>
      </c>
      <c r="C124" s="1">
        <v>8</v>
      </c>
      <c r="D124" s="1">
        <v>1</v>
      </c>
      <c r="E124" s="1">
        <v>3</v>
      </c>
      <c r="F124" s="1">
        <v>15</v>
      </c>
      <c r="G124" s="1">
        <v>27</v>
      </c>
      <c r="H124" s="7">
        <v>0.692</v>
      </c>
      <c r="I124" s="5" t="s">
        <v>224</v>
      </c>
      <c r="J124" s="6">
        <v>5</v>
      </c>
      <c r="K124" s="1">
        <v>7</v>
      </c>
      <c r="L124" s="1">
        <v>8</v>
      </c>
      <c r="M124" s="1">
        <v>3</v>
      </c>
      <c r="N124" s="1">
        <v>4</v>
      </c>
      <c r="O124" s="1">
        <f t="shared" si="7"/>
        <v>27</v>
      </c>
      <c r="P124" s="7">
        <f t="shared" si="8"/>
        <v>0.45</v>
      </c>
      <c r="Q124" s="13" t="s">
        <v>227</v>
      </c>
      <c r="R124" s="12">
        <f t="shared" si="4"/>
        <v>0.571</v>
      </c>
      <c r="S124" s="15" t="str">
        <f t="shared" si="9"/>
        <v>D</v>
      </c>
    </row>
    <row r="125" spans="1:19" ht="12.75">
      <c r="A125" s="21"/>
      <c r="B125" s="22" t="s">
        <v>237</v>
      </c>
      <c r="C125" s="21"/>
      <c r="D125" s="21"/>
      <c r="E125" s="21"/>
      <c r="F125" s="21"/>
      <c r="G125" s="21"/>
      <c r="H125" s="23">
        <f>AVERAGE(H4:H124)</f>
        <v>0.6734090821950637</v>
      </c>
      <c r="I125" s="21"/>
      <c r="J125" s="21"/>
      <c r="K125" s="21"/>
      <c r="L125" s="21"/>
      <c r="M125" s="21"/>
      <c r="N125" s="21"/>
      <c r="O125" s="21"/>
      <c r="P125" s="23">
        <f>AVERAGE(P4:P124)</f>
        <v>0.36639118457300257</v>
      </c>
      <c r="Q125" s="21"/>
      <c r="R125" s="23">
        <f>AVERAGE(R4:R124)</f>
        <v>0.48136820300911215</v>
      </c>
      <c r="S125" s="24" t="str">
        <f t="shared" si="9"/>
        <v>Fx</v>
      </c>
    </row>
  </sheetData>
  <mergeCells count="2">
    <mergeCell ref="C1:I1"/>
    <mergeCell ref="J1:P1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Šturc</cp:lastModifiedBy>
  <cp:lastPrinted>2005-01-20T09:24:13Z</cp:lastPrinted>
  <dcterms:created xsi:type="dcterms:W3CDTF">2005-01-17T08:55:48Z</dcterms:created>
  <dcterms:modified xsi:type="dcterms:W3CDTF">2005-03-27T14:42:45Z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